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B7FE6334-C1A2-E50D-BD3D-5F4D41BBC2E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tera\Documents\"/>
    </mc:Choice>
  </mc:AlternateContent>
  <bookViews>
    <workbookView xWindow="360" yWindow="75" windowWidth="13395" windowHeight="7740"/>
  </bookViews>
  <sheets>
    <sheet name="All Employers" sheetId="31" r:id="rId1"/>
    <sheet name="Level 1 Employers" sheetId="32" r:id="rId2"/>
    <sheet name="Incentives" sheetId="5" r:id="rId3"/>
    <sheet name="Region 1" sheetId="3" state="hidden" r:id="rId4"/>
    <sheet name="Sheet2" sheetId="2" state="hidden" r:id="rId5"/>
    <sheet name="Sheet1" sheetId="33" r:id="rId6"/>
  </sheets>
  <definedNames>
    <definedName name="_xlnm.Print_Area" localSheetId="2">Incentives!$A$1:$M$28</definedName>
  </definedNames>
  <calcPr calcId="152511"/>
</workbook>
</file>

<file path=xl/calcChain.xml><?xml version="1.0" encoding="utf-8"?>
<calcChain xmlns="http://schemas.openxmlformats.org/spreadsheetml/2006/main">
  <c r="Y5" i="31" l="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6" i="32" l="1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M5" i="5"/>
  <c r="Z6" i="32" s="1"/>
  <c r="M6" i="5"/>
  <c r="Z7" i="32" s="1"/>
  <c r="M7" i="5"/>
  <c r="Z8" i="32" s="1"/>
  <c r="M8" i="5"/>
  <c r="Z9" i="32" s="1"/>
  <c r="M9" i="5"/>
  <c r="Z10" i="32" s="1"/>
  <c r="M10" i="5"/>
  <c r="Z11" i="32" s="1"/>
  <c r="M11" i="5"/>
  <c r="Z12" i="32" s="1"/>
  <c r="M12" i="5"/>
  <c r="Z13" i="32" s="1"/>
  <c r="M13" i="5"/>
  <c r="Z14" i="32" s="1"/>
  <c r="M14" i="5"/>
  <c r="Z15" i="32" s="1"/>
  <c r="M15" i="5"/>
  <c r="Z16" i="32" s="1"/>
  <c r="M16" i="5"/>
  <c r="Z17" i="32" s="1"/>
  <c r="M17" i="5"/>
  <c r="Z18" i="32" s="1"/>
  <c r="M18" i="5"/>
  <c r="Z19" i="32" s="1"/>
  <c r="M19" i="5"/>
  <c r="Z20" i="32" s="1"/>
  <c r="M20" i="5"/>
  <c r="Z21" i="32" s="1"/>
  <c r="M21" i="5"/>
  <c r="Z22" i="32" s="1"/>
  <c r="M22" i="5"/>
  <c r="Z23" i="32" s="1"/>
  <c r="M23" i="5"/>
  <c r="Z24" i="32" s="1"/>
  <c r="M24" i="5"/>
  <c r="Z25" i="32" s="1"/>
  <c r="M25" i="5"/>
  <c r="Z26" i="32" s="1"/>
  <c r="M26" i="5"/>
  <c r="Z27" i="32" s="1"/>
  <c r="M27" i="5"/>
  <c r="Z28" i="32" s="1"/>
  <c r="M4" i="5"/>
  <c r="Z5" i="32" s="1"/>
  <c r="L5" i="5"/>
  <c r="Z6" i="31" s="1"/>
  <c r="L6" i="5"/>
  <c r="Z7" i="31" s="1"/>
  <c r="L7" i="5"/>
  <c r="Z8" i="31" s="1"/>
  <c r="L8" i="5"/>
  <c r="Z9" i="31" s="1"/>
  <c r="L9" i="5"/>
  <c r="Z10" i="31" s="1"/>
  <c r="L10" i="5"/>
  <c r="Z11" i="31" s="1"/>
  <c r="L11" i="5"/>
  <c r="Z12" i="31" s="1"/>
  <c r="L12" i="5"/>
  <c r="Z13" i="31" s="1"/>
  <c r="L13" i="5"/>
  <c r="Z14" i="31" s="1"/>
  <c r="L14" i="5"/>
  <c r="Z15" i="31" s="1"/>
  <c r="L15" i="5"/>
  <c r="Z16" i="31" s="1"/>
  <c r="L16" i="5"/>
  <c r="Z17" i="31" s="1"/>
  <c r="L17" i="5"/>
  <c r="Z18" i="31" s="1"/>
  <c r="L18" i="5"/>
  <c r="Z19" i="31" s="1"/>
  <c r="L19" i="5"/>
  <c r="Z20" i="31" s="1"/>
  <c r="L20" i="5"/>
  <c r="Z21" i="31" s="1"/>
  <c r="L21" i="5"/>
  <c r="Z22" i="31" s="1"/>
  <c r="L22" i="5"/>
  <c r="Z23" i="31" s="1"/>
  <c r="L23" i="5"/>
  <c r="Z24" i="31" s="1"/>
  <c r="L24" i="5"/>
  <c r="Z25" i="31" s="1"/>
  <c r="L25" i="5"/>
  <c r="Z26" i="31" s="1"/>
  <c r="L26" i="5"/>
  <c r="Z27" i="31" s="1"/>
  <c r="L27" i="5"/>
  <c r="Z28" i="31" s="1"/>
  <c r="L4" i="5"/>
  <c r="Z5" i="31" s="1"/>
  <c r="G28" i="5"/>
  <c r="J8" i="5" s="1"/>
  <c r="H28" i="5"/>
  <c r="K25" i="5" s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C28" i="5"/>
  <c r="F27" i="5" s="1"/>
  <c r="B28" i="5"/>
  <c r="E26" i="5" s="1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F8" i="5" l="1"/>
  <c r="F14" i="5"/>
  <c r="L28" i="5"/>
  <c r="J12" i="5"/>
  <c r="J4" i="5"/>
  <c r="J24" i="5"/>
  <c r="J20" i="5"/>
  <c r="K11" i="5"/>
  <c r="K19" i="5"/>
  <c r="K8" i="5"/>
  <c r="K16" i="5"/>
  <c r="K24" i="5"/>
  <c r="J16" i="5"/>
  <c r="K7" i="5"/>
  <c r="K15" i="5"/>
  <c r="K23" i="5"/>
  <c r="K4" i="5"/>
  <c r="K12" i="5"/>
  <c r="K20" i="5"/>
  <c r="K27" i="5"/>
  <c r="J7" i="5"/>
  <c r="J11" i="5"/>
  <c r="J15" i="5"/>
  <c r="J19" i="5"/>
  <c r="J23" i="5"/>
  <c r="J27" i="5"/>
  <c r="J6" i="5"/>
  <c r="J10" i="5"/>
  <c r="J14" i="5"/>
  <c r="J18" i="5"/>
  <c r="J22" i="5"/>
  <c r="J26" i="5"/>
  <c r="K6" i="5"/>
  <c r="K10" i="5"/>
  <c r="K14" i="5"/>
  <c r="K18" i="5"/>
  <c r="K22" i="5"/>
  <c r="K26" i="5"/>
  <c r="M28" i="5"/>
  <c r="J5" i="5"/>
  <c r="J9" i="5"/>
  <c r="J13" i="5"/>
  <c r="J17" i="5"/>
  <c r="J21" i="5"/>
  <c r="J25" i="5"/>
  <c r="K5" i="5"/>
  <c r="K9" i="5"/>
  <c r="K13" i="5"/>
  <c r="K17" i="5"/>
  <c r="K21" i="5"/>
  <c r="F16" i="5"/>
  <c r="F4" i="5"/>
  <c r="F6" i="5"/>
  <c r="F12" i="5"/>
  <c r="F10" i="5"/>
  <c r="F18" i="5"/>
  <c r="I28" i="5"/>
  <c r="F20" i="5"/>
  <c r="F22" i="5"/>
  <c r="F24" i="5"/>
  <c r="F26" i="5"/>
  <c r="F5" i="5"/>
  <c r="F7" i="5"/>
  <c r="F9" i="5"/>
  <c r="F11" i="5"/>
  <c r="F13" i="5"/>
  <c r="F15" i="5"/>
  <c r="F17" i="5"/>
  <c r="F19" i="5"/>
  <c r="F21" i="5"/>
  <c r="F23" i="5"/>
  <c r="F25" i="5"/>
  <c r="D28" i="5"/>
  <c r="E5" i="5"/>
  <c r="E7" i="5"/>
  <c r="E9" i="5"/>
  <c r="E11" i="5"/>
  <c r="E13" i="5"/>
  <c r="E15" i="5"/>
  <c r="E17" i="5"/>
  <c r="E19" i="5"/>
  <c r="E21" i="5"/>
  <c r="E23" i="5"/>
  <c r="E25" i="5"/>
  <c r="E27" i="5"/>
  <c r="E4" i="5"/>
  <c r="E6" i="5"/>
  <c r="E8" i="5"/>
  <c r="E10" i="5"/>
  <c r="E12" i="5"/>
  <c r="E14" i="5"/>
  <c r="E16" i="5"/>
  <c r="E18" i="5"/>
  <c r="E20" i="5"/>
  <c r="E22" i="5"/>
  <c r="E24" i="5"/>
  <c r="J28" i="5" l="1"/>
  <c r="F28" i="5"/>
  <c r="K28" i="5"/>
  <c r="E28" i="5"/>
</calcChain>
</file>

<file path=xl/sharedStrings.xml><?xml version="1.0" encoding="utf-8"?>
<sst xmlns="http://schemas.openxmlformats.org/spreadsheetml/2006/main" count="39" uniqueCount="18">
  <si>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</si>
  <si>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</si>
  <si>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</si>
  <si>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</si>
  <si>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</si>
  <si>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</si>
  <si>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</si>
  <si>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</si>
  <si>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</si>
  <si>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</si>
  <si>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</si>
  <si>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</si>
  <si>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</si>
  <si>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</si>
  <si>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% of Goal</t>
  </si>
  <si>
    <t>PY 2012-2013 (Baseline)</t>
  </si>
  <si>
    <t>PY 2013-2014 (Year-to-Date)</t>
  </si>
  <si>
    <r>
      <rPr>
        <b/>
        <sz val="14"/>
        <color theme="1"/>
        <rFont val="Calibri"/>
        <family val="2"/>
        <scheme val="minor"/>
      </rPr>
      <t xml:space="preserve">Employers Served                                                                                                                                                                                                                                                                               July 1, 2013 - April 30, 2014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</si>
</sst>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2" borderId="2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10" fontId="1" fillId="3" borderId="4" xfId="0" applyNumberFormat="1" applyFont="1" applyFill="1" applyBorder="1"/>
    <xf numFmtId="10" fontId="1" fillId="3" borderId="24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0" fontId="1" fillId="2" borderId="4" xfId="0" applyFont="1" applyFill="1" applyBorder="1" applyAlignment="1">
      <alignment horizontal="center" wrapText="1"/>
    </xf>
    <xf numFmtId="10" fontId="1" fillId="0" borderId="24" xfId="0" applyNumberFormat="1" applyFont="1" applyBorder="1"/>
    <xf numFmtId="10" fontId="1" fillId="0" borderId="4" xfId="0" applyNumberFormat="1" applyFont="1" applyBorder="1"/>
    <xf numFmtId="10" fontId="0" fillId="0" borderId="0" xfId="0" applyNumberFormat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2" xfId="0" applyFont="1" applyFill="1" applyBorder="1"/>
    <xf numFmtId="3" fontId="0" fillId="0" borderId="19" xfId="0" applyNumberFormat="1" applyFill="1" applyBorder="1"/>
    <xf numFmtId="3" fontId="0" fillId="0" borderId="7" xfId="0" applyNumberFormat="1" applyFill="1" applyBorder="1"/>
    <xf numFmtId="10" fontId="0" fillId="0" borderId="22" xfId="0" applyNumberFormat="1" applyFill="1" applyBorder="1"/>
    <xf numFmtId="10" fontId="0" fillId="0" borderId="31" xfId="0" applyNumberFormat="1" applyFill="1" applyBorder="1"/>
    <xf numFmtId="10" fontId="0" fillId="0" borderId="32" xfId="0" applyNumberFormat="1" applyFill="1" applyBorder="1"/>
    <xf numFmtId="10" fontId="0" fillId="0" borderId="35" xfId="0" applyNumberFormat="1" applyFill="1" applyBorder="1"/>
    <xf numFmtId="164" fontId="0" fillId="0" borderId="38" xfId="0" applyNumberFormat="1" applyFont="1" applyFill="1" applyBorder="1"/>
    <xf numFmtId="0" fontId="1" fillId="0" borderId="13" xfId="0" applyFont="1" applyFill="1" applyBorder="1"/>
    <xf numFmtId="3" fontId="0" fillId="0" borderId="17" xfId="0" applyNumberFormat="1" applyFill="1" applyBorder="1"/>
    <xf numFmtId="3" fontId="0" fillId="0" borderId="1" xfId="0" applyNumberFormat="1" applyFill="1" applyBorder="1"/>
    <xf numFmtId="10" fontId="0" fillId="0" borderId="10" xfId="0" applyNumberFormat="1" applyFill="1" applyBorder="1"/>
    <xf numFmtId="10" fontId="0" fillId="0" borderId="25" xfId="0" applyNumberFormat="1" applyFill="1" applyBorder="1"/>
    <xf numFmtId="10" fontId="0" fillId="0" borderId="33" xfId="0" applyNumberFormat="1" applyFill="1" applyBorder="1"/>
    <xf numFmtId="10" fontId="0" fillId="0" borderId="36" xfId="0" applyNumberFormat="1" applyFill="1" applyBorder="1"/>
    <xf numFmtId="164" fontId="0" fillId="0" borderId="13" xfId="0" applyNumberFormat="1" applyFont="1" applyFill="1" applyBorder="1"/>
    <xf numFmtId="164" fontId="0" fillId="0" borderId="25" xfId="0" applyNumberFormat="1" applyFont="1" applyFill="1" applyBorder="1"/>
    <xf numFmtId="0" fontId="1" fillId="0" borderId="26" xfId="0" applyFont="1" applyFill="1" applyBorder="1"/>
    <xf numFmtId="3" fontId="0" fillId="0" borderId="27" xfId="0" applyNumberFormat="1" applyFill="1" applyBorder="1"/>
    <xf numFmtId="3" fontId="0" fillId="0" borderId="28" xfId="0" applyNumberFormat="1" applyFill="1" applyBorder="1"/>
    <xf numFmtId="10" fontId="0" fillId="0" borderId="29" xfId="0" applyNumberFormat="1" applyFill="1" applyBorder="1"/>
    <xf numFmtId="10" fontId="0" fillId="0" borderId="30" xfId="0" applyNumberFormat="1" applyFill="1" applyBorder="1"/>
    <xf numFmtId="10" fontId="0" fillId="0" borderId="34" xfId="0" applyNumberFormat="1" applyFill="1" applyBorder="1"/>
    <xf numFmtId="10" fontId="0" fillId="0" borderId="37" xfId="0" applyNumberFormat="1" applyFill="1" applyBorder="1"/>
    <xf numFmtId="164" fontId="0" fillId="0" borderId="26" xfId="0" applyNumberFormat="1" applyFont="1" applyFill="1" applyBorder="1"/>
    <xf numFmtId="164" fontId="0" fillId="0" borderId="30" xfId="0" applyNumberFormat="1" applyFont="1" applyFill="1" applyBorder="1"/>
    <xf numFmtId="165" fontId="0" fillId="0" borderId="0" xfId="0" applyNumberFormat="1" applyFill="1" applyBorder="1"/>
    <xf numFmtId="165" fontId="1" fillId="0" borderId="0" xfId="0" applyNumberFormat="1" applyFont="1" applyBorder="1"/>
    <xf numFmtId="164" fontId="0" fillId="0" borderId="31" xfId="0" applyNumberFormat="1" applyFont="1" applyFill="1" applyBorder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April 30, 2014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Incentives!$L$3</c:f>
              <c:strCache>
                <c:ptCount val="1"/>
                <c:pt idx="0">
                  <c:v>All Employers</c:v>
                </c:pt>
              </c:strCache>
            </c:strRef>
          </c:tx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19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Incentives!$L$4:$L$27</c:f>
              <c:numCache>
                <c:formatCode>0.0%</c:formatCode>
                <c:ptCount val="24"/>
                <c:pt idx="0">
                  <c:v>1.3097345132743363</c:v>
                </c:pt>
                <c:pt idx="1">
                  <c:v>1.015748031496063</c:v>
                </c:pt>
                <c:pt idx="2">
                  <c:v>1.0281501340482573</c:v>
                </c:pt>
                <c:pt idx="3">
                  <c:v>0.97736220472440949</c:v>
                </c:pt>
                <c:pt idx="4">
                  <c:v>0.67125645438898451</c:v>
                </c:pt>
                <c:pt idx="5">
                  <c:v>0.62420382165605093</c:v>
                </c:pt>
                <c:pt idx="6">
                  <c:v>0.4899749373433584</c:v>
                </c:pt>
                <c:pt idx="7">
                  <c:v>1.1466015104398046</c:v>
                </c:pt>
                <c:pt idx="8">
                  <c:v>0.87471526195899774</c:v>
                </c:pt>
                <c:pt idx="9">
                  <c:v>0.80686274509803924</c:v>
                </c:pt>
                <c:pt idx="10">
                  <c:v>0.97984562607204118</c:v>
                </c:pt>
                <c:pt idx="11">
                  <c:v>1.0940042181379934</c:v>
                </c:pt>
                <c:pt idx="12">
                  <c:v>1.0298900047824007</c:v>
                </c:pt>
                <c:pt idx="13">
                  <c:v>1.0070921985815602</c:v>
                </c:pt>
                <c:pt idx="14">
                  <c:v>1.0184527063969382</c:v>
                </c:pt>
                <c:pt idx="15">
                  <c:v>1.1139081183134047</c:v>
                </c:pt>
                <c:pt idx="16">
                  <c:v>0.72142368240930865</c:v>
                </c:pt>
                <c:pt idx="17">
                  <c:v>1.0186403508771931</c:v>
                </c:pt>
                <c:pt idx="18">
                  <c:v>0.80327868852459017</c:v>
                </c:pt>
                <c:pt idx="19">
                  <c:v>1.0199374511336983</c:v>
                </c:pt>
                <c:pt idx="20">
                  <c:v>1.0649214659685864</c:v>
                </c:pt>
                <c:pt idx="21">
                  <c:v>0.92939082278481011</c:v>
                </c:pt>
                <c:pt idx="22">
                  <c:v>0.54859949832775923</c:v>
                </c:pt>
                <c:pt idx="23">
                  <c:v>1.0487546369899312</c:v>
                </c:pt>
              </c:numCache>
            </c:numRef>
          </c:val>
        </c:ser>
        <c:ser>
          <c:idx val="1"/>
          <c:order val="1"/>
          <c:tx>
            <c:strRef>
              <c:f>Incentives!#REF!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192642392"/>
        <c:axId val="192642784"/>
        <c:axId val="0"/>
      </c:bar3DChart>
      <c:catAx>
        <c:axId val="192642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92642784"/>
        <c:crosses val="autoZero"/>
        <c:auto val="1"/>
        <c:lblAlgn val="ctr"/>
        <c:lblOffset val="100"/>
        <c:noMultiLvlLbl val="0"/>
      </c:catAx>
      <c:valAx>
        <c:axId val="1926427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92642392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April 30, 2014</a:t>
            </a:r>
          </a:p>
        </c:rich>
      </c:tx>
      <c:layout>
        <c:manualLayout>
          <c:xMode val="edge"/>
          <c:yMode val="edge"/>
          <c:x val="0.24409891732283495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Incentives!$M$3</c:f>
              <c:strCache>
                <c:ptCount val="1"/>
                <c:pt idx="0">
                  <c:v>Level 1 Employers</c:v>
                </c:pt>
              </c:strCache>
            </c:strRef>
          </c:tx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Incentives!$M$4:$M$27</c:f>
              <c:numCache>
                <c:formatCode>0.0%</c:formatCode>
                <c:ptCount val="24"/>
                <c:pt idx="0">
                  <c:v>2.6029055690072638</c:v>
                </c:pt>
                <c:pt idx="1">
                  <c:v>1.0345188284518829</c:v>
                </c:pt>
                <c:pt idx="2">
                  <c:v>1.0375939849624061</c:v>
                </c:pt>
                <c:pt idx="3">
                  <c:v>2.2086092715231787</c:v>
                </c:pt>
                <c:pt idx="4">
                  <c:v>1.5789473684210527</c:v>
                </c:pt>
                <c:pt idx="5">
                  <c:v>0.81043956043956045</c:v>
                </c:pt>
                <c:pt idx="6">
                  <c:v>0.5334821428571429</c:v>
                </c:pt>
                <c:pt idx="7">
                  <c:v>1.6340125391849529</c:v>
                </c:pt>
                <c:pt idx="8">
                  <c:v>1.394927536231884</c:v>
                </c:pt>
                <c:pt idx="9">
                  <c:v>0.76037483266398931</c:v>
                </c:pt>
                <c:pt idx="10">
                  <c:v>0.58357348703170031</c:v>
                </c:pt>
                <c:pt idx="11">
                  <c:v>2.4668949771689497</c:v>
                </c:pt>
                <c:pt idx="12">
                  <c:v>0.87163232963549919</c:v>
                </c:pt>
                <c:pt idx="13">
                  <c:v>13.381818181818181</c:v>
                </c:pt>
                <c:pt idx="14">
                  <c:v>2.0364583333333335</c:v>
                </c:pt>
                <c:pt idx="15">
                  <c:v>1.6609848484848484</c:v>
                </c:pt>
                <c:pt idx="16">
                  <c:v>1.0320910973084887</c:v>
                </c:pt>
                <c:pt idx="17">
                  <c:v>2.5392491467576792</c:v>
                </c:pt>
                <c:pt idx="18">
                  <c:v>0.81306990881458963</c:v>
                </c:pt>
                <c:pt idx="19">
                  <c:v>1.3354080221300137</c:v>
                </c:pt>
                <c:pt idx="20">
                  <c:v>2.1940639269406392</c:v>
                </c:pt>
                <c:pt idx="21">
                  <c:v>1.0036848072562359</c:v>
                </c:pt>
                <c:pt idx="22">
                  <c:v>0.80502092050209206</c:v>
                </c:pt>
                <c:pt idx="23">
                  <c:v>1.9113043478260869</c:v>
                </c:pt>
              </c:numCache>
            </c:numRef>
          </c:val>
        </c:ser>
        <c:ser>
          <c:idx val="1"/>
          <c:order val="1"/>
          <c:tx>
            <c:strRef>
              <c:f>Incentives!#REF!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2643568"/>
        <c:axId val="193500688"/>
        <c:axId val="0"/>
      </c:bar3DChart>
      <c:catAx>
        <c:axId val="19264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3500688"/>
        <c:crosses val="autoZero"/>
        <c:auto val="1"/>
        <c:lblAlgn val="ctr"/>
        <c:lblOffset val="100"/>
        <c:noMultiLvlLbl val="0"/>
      </c:catAx>
      <c:valAx>
        <c:axId val="1935006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92643568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1"/>
          <c:y val="3.183189293935032E-2"/>
          <c:w val="0.75951478996786648"/>
          <c:h val="0.92119783921648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Incentives!$M$3</c:f>
              <c:strCache>
                <c:ptCount val="1"/>
                <c:pt idx="0">
                  <c:v>Level 1 Employers</c:v>
                </c:pt>
              </c:strCache>
            </c:strRef>
          </c:tx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44"/>
                  <c:y val="0.10810808619704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Incentives!$P$4</c:f>
              <c:numCache>
                <c:formatCode>#,##0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193501472"/>
        <c:axId val="193501864"/>
      </c:barChart>
      <c:catAx>
        <c:axId val="19350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01864"/>
        <c:crosses val="autoZero"/>
        <c:auto val="1"/>
        <c:lblAlgn val="ctr"/>
        <c:lblOffset val="100"/>
        <c:noMultiLvlLbl val="0"/>
      </c:catAx>
      <c:valAx>
        <c:axId val="193501864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#,##0" sourceLinked="1"/>
        <c:majorTickMark val="out"/>
        <c:minorTickMark val="none"/>
        <c:tickLblPos val="nextTo"/>
        <c:crossAx val="193501472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tabSelected="1" zoomScaleNormal="100" workbookViewId="0">
      <selection activeCell="F38" sqref="F38"/>
    </sheetView>
  </sheetViews>
  <sheetFormatPr defaultRowHeight="15" x14ac:dyDescent="0.25"/>
  <cols>
    <col min="20" max="20" width="10.28515625" style="40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40"/>
      <c r="X3" s="40"/>
    </row>
    <row r="4" spans="23:30" ht="37.5" customHeight="1" x14ac:dyDescent="0.25">
      <c r="W4" s="44" t="s">
        <v>0</v>
      </c>
      <c r="X4" s="41" t="s">
        <v>10</v>
      </c>
      <c r="Y4" s="41" t="s">
        <v>11</v>
      </c>
      <c r="Z4" s="41" t="s">
        <v>13</v>
      </c>
    </row>
    <row r="5" spans="23:30" x14ac:dyDescent="0.25">
      <c r="W5" s="39">
        <v>1</v>
      </c>
      <c r="X5" s="42">
        <f>Incentives!B4</f>
        <v>1017</v>
      </c>
      <c r="Y5" s="2">
        <f>Incentives!G4</f>
        <v>2664</v>
      </c>
      <c r="Z5" s="43">
        <f>Incentives!L4</f>
        <v>1.3097345132743363</v>
      </c>
      <c r="AD5" s="30"/>
    </row>
    <row r="6" spans="23:30" x14ac:dyDescent="0.25">
      <c r="W6" s="39">
        <v>2</v>
      </c>
      <c r="X6" s="42">
        <f>Incentives!B5</f>
        <v>1270</v>
      </c>
      <c r="Y6" s="2">
        <f>Incentives!G5</f>
        <v>2580</v>
      </c>
      <c r="Z6" s="43">
        <f>Incentives!L5</f>
        <v>1.015748031496063</v>
      </c>
      <c r="AD6" s="30"/>
    </row>
    <row r="7" spans="23:30" x14ac:dyDescent="0.25">
      <c r="W7" s="39">
        <v>3</v>
      </c>
      <c r="X7" s="42">
        <f>Incentives!B6</f>
        <v>373</v>
      </c>
      <c r="Y7" s="2">
        <f>Incentives!G6</f>
        <v>767</v>
      </c>
      <c r="Z7" s="43">
        <f>Incentives!L6</f>
        <v>1.0281501340482573</v>
      </c>
      <c r="AD7" s="30"/>
    </row>
    <row r="8" spans="23:30" x14ac:dyDescent="0.25">
      <c r="W8" s="39">
        <v>4</v>
      </c>
      <c r="X8" s="42">
        <f>Incentives!B7</f>
        <v>1016</v>
      </c>
      <c r="Y8" s="2">
        <f>Incentives!G7</f>
        <v>1986</v>
      </c>
      <c r="Z8" s="43">
        <f>Incentives!L7</f>
        <v>0.97736220472440949</v>
      </c>
      <c r="AD8" s="30"/>
    </row>
    <row r="9" spans="23:30" x14ac:dyDescent="0.25">
      <c r="W9" s="39">
        <v>5</v>
      </c>
      <c r="X9" s="42">
        <f>Incentives!B8</f>
        <v>1162</v>
      </c>
      <c r="Y9" s="2">
        <f>Incentives!G8</f>
        <v>1560</v>
      </c>
      <c r="Z9" s="43">
        <f>Incentives!L8</f>
        <v>0.67125645438898451</v>
      </c>
      <c r="AD9" s="30"/>
    </row>
    <row r="10" spans="23:30" x14ac:dyDescent="0.25">
      <c r="W10" s="39">
        <v>6</v>
      </c>
      <c r="X10" s="42">
        <f>Incentives!B9</f>
        <v>314</v>
      </c>
      <c r="Y10" s="2">
        <f>Incentives!G9</f>
        <v>392</v>
      </c>
      <c r="Z10" s="43">
        <f>Incentives!L9</f>
        <v>0.62420382165605093</v>
      </c>
      <c r="AD10" s="30"/>
    </row>
    <row r="11" spans="23:30" x14ac:dyDescent="0.25">
      <c r="W11" s="39">
        <v>7</v>
      </c>
      <c r="X11" s="42">
        <f>Incentives!B10</f>
        <v>399</v>
      </c>
      <c r="Y11" s="2">
        <f>Incentives!G10</f>
        <v>391</v>
      </c>
      <c r="Z11" s="43">
        <f>Incentives!L10</f>
        <v>0.4899749373433584</v>
      </c>
      <c r="AD11" s="30"/>
    </row>
    <row r="12" spans="23:30" x14ac:dyDescent="0.25">
      <c r="W12" s="39">
        <v>8</v>
      </c>
      <c r="X12" s="42">
        <f>Incentives!B11</f>
        <v>2251</v>
      </c>
      <c r="Y12" s="2">
        <f>Incentives!G11</f>
        <v>5162</v>
      </c>
      <c r="Z12" s="43">
        <f>Incentives!L11</f>
        <v>1.1466015104398046</v>
      </c>
      <c r="AD12" s="30"/>
    </row>
    <row r="13" spans="23:30" x14ac:dyDescent="0.25">
      <c r="W13" s="39">
        <v>9</v>
      </c>
      <c r="X13" s="42">
        <f>Incentives!B12</f>
        <v>878</v>
      </c>
      <c r="Y13" s="2">
        <f>Incentives!G12</f>
        <v>1536</v>
      </c>
      <c r="Z13" s="43">
        <f>Incentives!L12</f>
        <v>0.87471526195899774</v>
      </c>
      <c r="AD13" s="30"/>
    </row>
    <row r="14" spans="23:30" x14ac:dyDescent="0.25">
      <c r="W14" s="39">
        <v>10</v>
      </c>
      <c r="X14" s="42">
        <f>Incentives!B13</f>
        <v>1530</v>
      </c>
      <c r="Y14" s="2">
        <f>Incentives!G13</f>
        <v>2469</v>
      </c>
      <c r="Z14" s="43">
        <f>Incentives!L13</f>
        <v>0.80686274509803924</v>
      </c>
      <c r="AD14" s="30"/>
    </row>
    <row r="15" spans="23:30" x14ac:dyDescent="0.25">
      <c r="W15" s="39">
        <v>11</v>
      </c>
      <c r="X15" s="42">
        <f>Incentives!B14</f>
        <v>1166</v>
      </c>
      <c r="Y15" s="2">
        <f>Incentives!G14</f>
        <v>2285</v>
      </c>
      <c r="Z15" s="43">
        <f>Incentives!L14</f>
        <v>0.97984562607204118</v>
      </c>
      <c r="AD15" s="30"/>
    </row>
    <row r="16" spans="23:30" x14ac:dyDescent="0.25">
      <c r="W16" s="39">
        <v>12</v>
      </c>
      <c r="X16" s="42">
        <f>Incentives!B15</f>
        <v>3319</v>
      </c>
      <c r="Y16" s="2">
        <f>Incentives!G15</f>
        <v>7262</v>
      </c>
      <c r="Z16" s="43">
        <f>Incentives!L15</f>
        <v>1.0940042181379934</v>
      </c>
      <c r="AD16" s="30"/>
    </row>
    <row r="17" spans="23:30" x14ac:dyDescent="0.25">
      <c r="W17" s="39">
        <v>13</v>
      </c>
      <c r="X17" s="42">
        <f>Incentives!B16</f>
        <v>2091</v>
      </c>
      <c r="Y17" s="2">
        <f>Incentives!G16</f>
        <v>4307</v>
      </c>
      <c r="Z17" s="43">
        <f>Incentives!L16</f>
        <v>1.0298900047824007</v>
      </c>
      <c r="AD17" s="30"/>
    </row>
    <row r="18" spans="23:30" x14ac:dyDescent="0.25">
      <c r="W18" s="39">
        <v>14</v>
      </c>
      <c r="X18" s="42">
        <f>Incentives!B17</f>
        <v>2538</v>
      </c>
      <c r="Y18" s="2">
        <f>Incentives!G17</f>
        <v>5112</v>
      </c>
      <c r="Z18" s="43">
        <f>Incentives!L17</f>
        <v>1.0070921985815602</v>
      </c>
      <c r="AD18" s="30"/>
    </row>
    <row r="19" spans="23:30" x14ac:dyDescent="0.25">
      <c r="W19" s="39">
        <v>15</v>
      </c>
      <c r="X19" s="42">
        <f>Incentives!B18</f>
        <v>3658</v>
      </c>
      <c r="Y19" s="2">
        <f>Incentives!G18</f>
        <v>7451</v>
      </c>
      <c r="Z19" s="43">
        <f>Incentives!L18</f>
        <v>1.0184527063969382</v>
      </c>
      <c r="AD19" s="30"/>
    </row>
    <row r="20" spans="23:30" x14ac:dyDescent="0.25">
      <c r="W20" s="39">
        <v>16</v>
      </c>
      <c r="X20" s="42">
        <f>Incentives!B19</f>
        <v>1589</v>
      </c>
      <c r="Y20" s="2">
        <f>Incentives!G19</f>
        <v>3540</v>
      </c>
      <c r="Z20" s="43">
        <f>Incentives!L19</f>
        <v>1.1139081183134047</v>
      </c>
      <c r="AD20" s="30"/>
    </row>
    <row r="21" spans="23:30" x14ac:dyDescent="0.25">
      <c r="W21" s="39">
        <v>17</v>
      </c>
      <c r="X21" s="42">
        <f>Incentives!B20</f>
        <v>1461</v>
      </c>
      <c r="Y21" s="2">
        <f>Incentives!G20</f>
        <v>2108</v>
      </c>
      <c r="Z21" s="43">
        <f>Incentives!L20</f>
        <v>0.72142368240930865</v>
      </c>
      <c r="AD21" s="30"/>
    </row>
    <row r="22" spans="23:30" x14ac:dyDescent="0.25">
      <c r="W22" s="39">
        <v>18</v>
      </c>
      <c r="X22" s="42">
        <f>Incentives!B21</f>
        <v>1368</v>
      </c>
      <c r="Y22" s="2">
        <f>Incentives!G21</f>
        <v>2787</v>
      </c>
      <c r="Z22" s="43">
        <f>Incentives!L21</f>
        <v>1.0186403508771931</v>
      </c>
      <c r="AD22" s="30"/>
    </row>
    <row r="23" spans="23:30" x14ac:dyDescent="0.25">
      <c r="W23" s="39">
        <v>19</v>
      </c>
      <c r="X23" s="42">
        <f>Incentives!B22</f>
        <v>671</v>
      </c>
      <c r="Y23" s="2">
        <f>Incentives!G22</f>
        <v>1078</v>
      </c>
      <c r="Z23" s="43">
        <f>Incentives!L22</f>
        <v>0.80327868852459017</v>
      </c>
      <c r="AD23" s="30"/>
    </row>
    <row r="24" spans="23:30" x14ac:dyDescent="0.25">
      <c r="W24" s="39">
        <v>20</v>
      </c>
      <c r="X24" s="42">
        <f>Incentives!B23</f>
        <v>1279</v>
      </c>
      <c r="Y24" s="2">
        <f>Incentives!G23</f>
        <v>2609</v>
      </c>
      <c r="Z24" s="43">
        <f>Incentives!L23</f>
        <v>1.0199374511336983</v>
      </c>
      <c r="AD24" s="30"/>
    </row>
    <row r="25" spans="23:30" x14ac:dyDescent="0.25">
      <c r="W25" s="39">
        <v>21</v>
      </c>
      <c r="X25" s="42">
        <f>Incentives!B24</f>
        <v>1910</v>
      </c>
      <c r="Y25" s="2">
        <f>Incentives!G24</f>
        <v>4068</v>
      </c>
      <c r="Z25" s="43">
        <f>Incentives!L24</f>
        <v>1.0649214659685864</v>
      </c>
      <c r="AD25" s="30"/>
    </row>
    <row r="26" spans="23:30" x14ac:dyDescent="0.25">
      <c r="W26" s="39">
        <v>22</v>
      </c>
      <c r="X26" s="42">
        <f>Incentives!B25</f>
        <v>5056</v>
      </c>
      <c r="Y26" s="2">
        <f>Incentives!G25</f>
        <v>9398</v>
      </c>
      <c r="Z26" s="43">
        <f>Incentives!L25</f>
        <v>0.92939082278481011</v>
      </c>
      <c r="AD26" s="30"/>
    </row>
    <row r="27" spans="23:30" x14ac:dyDescent="0.25">
      <c r="W27" s="39">
        <v>23</v>
      </c>
      <c r="X27" s="42">
        <f>Incentives!B26</f>
        <v>4784</v>
      </c>
      <c r="Y27" s="2">
        <f>Incentives!G26</f>
        <v>5249</v>
      </c>
      <c r="Z27" s="43">
        <f>Incentives!L26</f>
        <v>0.54859949832775923</v>
      </c>
      <c r="AD27" s="30"/>
    </row>
    <row r="28" spans="23:30" x14ac:dyDescent="0.25">
      <c r="W28" s="39">
        <v>24</v>
      </c>
      <c r="X28" s="42">
        <f>Incentives!B27</f>
        <v>1887</v>
      </c>
      <c r="Y28" s="2">
        <f>Incentives!G27</f>
        <v>3958</v>
      </c>
      <c r="Z28" s="43">
        <f>Incentives!L27</f>
        <v>1.0487546369899312</v>
      </c>
      <c r="AD28" s="30"/>
    </row>
    <row r="29" spans="23:30" x14ac:dyDescent="0.25">
      <c r="W29" s="40"/>
      <c r="X29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H36" sqref="H36:H37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40"/>
      <c r="X3" s="29"/>
      <c r="Y3" s="29"/>
    </row>
    <row r="4" spans="22:26" ht="30" x14ac:dyDescent="0.25">
      <c r="V4" s="29"/>
      <c r="W4" s="44" t="s">
        <v>0</v>
      </c>
      <c r="X4" s="41" t="s">
        <v>10</v>
      </c>
      <c r="Y4" s="41" t="s">
        <v>11</v>
      </c>
      <c r="Z4" s="41" t="s">
        <v>13</v>
      </c>
    </row>
    <row r="5" spans="22:26" x14ac:dyDescent="0.25">
      <c r="V5" s="29"/>
      <c r="W5" s="39">
        <v>1</v>
      </c>
      <c r="X5" s="42">
        <f>Incentives!C4</f>
        <v>413</v>
      </c>
      <c r="Y5" s="2">
        <f>Incentives!H4</f>
        <v>2150</v>
      </c>
      <c r="Z5" s="43">
        <f>Incentives!M4</f>
        <v>2.6029055690072638</v>
      </c>
    </row>
    <row r="6" spans="22:26" x14ac:dyDescent="0.25">
      <c r="V6" s="29"/>
      <c r="W6" s="39">
        <v>2</v>
      </c>
      <c r="X6" s="42">
        <f>Incentives!C5</f>
        <v>478</v>
      </c>
      <c r="Y6" s="2">
        <f>Incentives!H5</f>
        <v>989</v>
      </c>
      <c r="Z6" s="43">
        <f>Incentives!M5</f>
        <v>1.0345188284518829</v>
      </c>
    </row>
    <row r="7" spans="22:26" x14ac:dyDescent="0.25">
      <c r="V7" s="29"/>
      <c r="W7" s="39">
        <v>3</v>
      </c>
      <c r="X7" s="42">
        <f>Incentives!C6</f>
        <v>266</v>
      </c>
      <c r="Y7" s="2">
        <f>Incentives!H6</f>
        <v>552</v>
      </c>
      <c r="Z7" s="43">
        <f>Incentives!M6</f>
        <v>1.0375939849624061</v>
      </c>
    </row>
    <row r="8" spans="22:26" x14ac:dyDescent="0.25">
      <c r="V8" s="29"/>
      <c r="W8" s="39">
        <v>4</v>
      </c>
      <c r="X8" s="42">
        <f>Incentives!C7</f>
        <v>151</v>
      </c>
      <c r="Y8" s="2">
        <f>Incentives!H7</f>
        <v>667</v>
      </c>
      <c r="Z8" s="43">
        <f>Incentives!M7</f>
        <v>2.2086092715231787</v>
      </c>
    </row>
    <row r="9" spans="22:26" x14ac:dyDescent="0.25">
      <c r="V9" s="29"/>
      <c r="W9" s="39">
        <v>5</v>
      </c>
      <c r="X9" s="42">
        <f>Incentives!C8</f>
        <v>323</v>
      </c>
      <c r="Y9" s="2">
        <f>Incentives!H8</f>
        <v>1020</v>
      </c>
      <c r="Z9" s="43">
        <f>Incentives!M8</f>
        <v>1.5789473684210527</v>
      </c>
    </row>
    <row r="10" spans="22:26" x14ac:dyDescent="0.25">
      <c r="V10" s="29"/>
      <c r="W10" s="39">
        <v>6</v>
      </c>
      <c r="X10" s="42">
        <f>Incentives!C9</f>
        <v>182</v>
      </c>
      <c r="Y10" s="2">
        <f>Incentives!H9</f>
        <v>295</v>
      </c>
      <c r="Z10" s="43">
        <f>Incentives!M9</f>
        <v>0.81043956043956045</v>
      </c>
    </row>
    <row r="11" spans="22:26" x14ac:dyDescent="0.25">
      <c r="V11" s="29"/>
      <c r="W11" s="39">
        <v>7</v>
      </c>
      <c r="X11" s="42">
        <f>Incentives!C10</f>
        <v>224</v>
      </c>
      <c r="Y11" s="2">
        <f>Incentives!H10</f>
        <v>239</v>
      </c>
      <c r="Z11" s="43">
        <f>Incentives!M10</f>
        <v>0.5334821428571429</v>
      </c>
    </row>
    <row r="12" spans="22:26" x14ac:dyDescent="0.25">
      <c r="V12" s="29"/>
      <c r="W12" s="39">
        <v>8</v>
      </c>
      <c r="X12" s="42">
        <f>Incentives!C11</f>
        <v>638</v>
      </c>
      <c r="Y12" s="2">
        <f>Incentives!H11</f>
        <v>2085</v>
      </c>
      <c r="Z12" s="43">
        <f>Incentives!M11</f>
        <v>1.6340125391849529</v>
      </c>
    </row>
    <row r="13" spans="22:26" x14ac:dyDescent="0.25">
      <c r="V13" s="29"/>
      <c r="W13" s="39">
        <v>9</v>
      </c>
      <c r="X13" s="42">
        <f>Incentives!C12</f>
        <v>276</v>
      </c>
      <c r="Y13" s="2">
        <f>Incentives!H12</f>
        <v>770</v>
      </c>
      <c r="Z13" s="43">
        <f>Incentives!M12</f>
        <v>1.394927536231884</v>
      </c>
    </row>
    <row r="14" spans="22:26" x14ac:dyDescent="0.25">
      <c r="V14" s="29"/>
      <c r="W14" s="39">
        <v>10</v>
      </c>
      <c r="X14" s="42">
        <f>Incentives!C13</f>
        <v>747</v>
      </c>
      <c r="Y14" s="2">
        <f>Incentives!H13</f>
        <v>1136</v>
      </c>
      <c r="Z14" s="43">
        <f>Incentives!M13</f>
        <v>0.76037483266398931</v>
      </c>
    </row>
    <row r="15" spans="22:26" x14ac:dyDescent="0.25">
      <c r="V15" s="29"/>
      <c r="W15" s="39">
        <v>11</v>
      </c>
      <c r="X15" s="42">
        <f>Incentives!C14</f>
        <v>694</v>
      </c>
      <c r="Y15" s="2">
        <f>Incentives!H14</f>
        <v>810</v>
      </c>
      <c r="Z15" s="43">
        <f>Incentives!M14</f>
        <v>0.58357348703170031</v>
      </c>
    </row>
    <row r="16" spans="22:26" x14ac:dyDescent="0.25">
      <c r="V16" s="29"/>
      <c r="W16" s="39">
        <v>12</v>
      </c>
      <c r="X16" s="42">
        <f>Incentives!C15</f>
        <v>438</v>
      </c>
      <c r="Y16" s="2">
        <f>Incentives!H15</f>
        <v>2161</v>
      </c>
      <c r="Z16" s="43">
        <f>Incentives!M15</f>
        <v>2.4668949771689497</v>
      </c>
    </row>
    <row r="17" spans="22:26" x14ac:dyDescent="0.25">
      <c r="V17" s="29"/>
      <c r="W17" s="39">
        <v>13</v>
      </c>
      <c r="X17" s="42">
        <f>Incentives!C16</f>
        <v>1262</v>
      </c>
      <c r="Y17" s="2">
        <f>Incentives!H16</f>
        <v>2200</v>
      </c>
      <c r="Z17" s="43">
        <f>Incentives!M16</f>
        <v>0.87163232963549919</v>
      </c>
    </row>
    <row r="18" spans="22:26" x14ac:dyDescent="0.25">
      <c r="V18" s="29"/>
      <c r="W18" s="39">
        <v>14</v>
      </c>
      <c r="X18" s="42">
        <f>Incentives!C17</f>
        <v>110</v>
      </c>
      <c r="Y18" s="2">
        <f>Incentives!H17</f>
        <v>2944</v>
      </c>
      <c r="Z18" s="43">
        <f>Incentives!M17</f>
        <v>13.381818181818181</v>
      </c>
    </row>
    <row r="19" spans="22:26" x14ac:dyDescent="0.25">
      <c r="V19" s="29"/>
      <c r="W19" s="39">
        <v>15</v>
      </c>
      <c r="X19" s="42">
        <f>Incentives!C18</f>
        <v>480</v>
      </c>
      <c r="Y19" s="2">
        <f>Incentives!H18</f>
        <v>1955</v>
      </c>
      <c r="Z19" s="43">
        <f>Incentives!M18</f>
        <v>2.0364583333333335</v>
      </c>
    </row>
    <row r="20" spans="22:26" x14ac:dyDescent="0.25">
      <c r="V20" s="29"/>
      <c r="W20" s="39">
        <v>16</v>
      </c>
      <c r="X20" s="42">
        <f>Incentives!C19</f>
        <v>792</v>
      </c>
      <c r="Y20" s="2">
        <f>Incentives!H19</f>
        <v>2631</v>
      </c>
      <c r="Z20" s="43">
        <f>Incentives!M19</f>
        <v>1.6609848484848484</v>
      </c>
    </row>
    <row r="21" spans="22:26" x14ac:dyDescent="0.25">
      <c r="V21" s="29"/>
      <c r="W21" s="39">
        <v>17</v>
      </c>
      <c r="X21" s="42">
        <f>Incentives!C20</f>
        <v>483</v>
      </c>
      <c r="Y21" s="2">
        <f>Incentives!H20</f>
        <v>997</v>
      </c>
      <c r="Z21" s="43">
        <f>Incentives!M20</f>
        <v>1.0320910973084887</v>
      </c>
    </row>
    <row r="22" spans="22:26" x14ac:dyDescent="0.25">
      <c r="V22" s="29"/>
      <c r="W22" s="39">
        <v>18</v>
      </c>
      <c r="X22" s="42">
        <f>Incentives!C21</f>
        <v>293</v>
      </c>
      <c r="Y22" s="2">
        <f>Incentives!H21</f>
        <v>1488</v>
      </c>
      <c r="Z22" s="43">
        <f>Incentives!M21</f>
        <v>2.5392491467576792</v>
      </c>
    </row>
    <row r="23" spans="22:26" x14ac:dyDescent="0.25">
      <c r="V23" s="29"/>
      <c r="W23" s="39">
        <v>19</v>
      </c>
      <c r="X23" s="42">
        <f>Incentives!C22</f>
        <v>329</v>
      </c>
      <c r="Y23" s="2">
        <f>Incentives!H22</f>
        <v>535</v>
      </c>
      <c r="Z23" s="43">
        <f>Incentives!M22</f>
        <v>0.81306990881458963</v>
      </c>
    </row>
    <row r="24" spans="22:26" x14ac:dyDescent="0.25">
      <c r="V24" s="29"/>
      <c r="W24" s="39">
        <v>20</v>
      </c>
      <c r="X24" s="42">
        <f>Incentives!C23</f>
        <v>723</v>
      </c>
      <c r="Y24" s="2">
        <f>Incentives!H23</f>
        <v>1931</v>
      </c>
      <c r="Z24" s="43">
        <f>Incentives!M23</f>
        <v>1.3354080221300137</v>
      </c>
    </row>
    <row r="25" spans="22:26" x14ac:dyDescent="0.25">
      <c r="V25" s="29"/>
      <c r="W25" s="39">
        <v>21</v>
      </c>
      <c r="X25" s="42">
        <f>Incentives!C24</f>
        <v>219</v>
      </c>
      <c r="Y25" s="2">
        <f>Incentives!H24</f>
        <v>961</v>
      </c>
      <c r="Z25" s="43">
        <f>Incentives!M24</f>
        <v>2.1940639269406392</v>
      </c>
    </row>
    <row r="26" spans="22:26" x14ac:dyDescent="0.25">
      <c r="V26" s="29"/>
      <c r="W26" s="39">
        <v>22</v>
      </c>
      <c r="X26" s="42">
        <f>Incentives!C25</f>
        <v>1764</v>
      </c>
      <c r="Y26" s="2">
        <f>Incentives!H25</f>
        <v>3541</v>
      </c>
      <c r="Z26" s="43">
        <f>Incentives!M25</f>
        <v>1.0036848072562359</v>
      </c>
    </row>
    <row r="27" spans="22:26" x14ac:dyDescent="0.25">
      <c r="V27" s="29"/>
      <c r="W27" s="39">
        <v>23</v>
      </c>
      <c r="X27" s="42">
        <f>Incentives!C26</f>
        <v>1195</v>
      </c>
      <c r="Y27" s="2">
        <f>Incentives!H26</f>
        <v>1924</v>
      </c>
      <c r="Z27" s="43">
        <f>Incentives!M26</f>
        <v>0.80502092050209206</v>
      </c>
    </row>
    <row r="28" spans="22:26" x14ac:dyDescent="0.25">
      <c r="V28" s="29"/>
      <c r="W28" s="39">
        <v>24</v>
      </c>
      <c r="X28" s="42">
        <f>Incentives!C27</f>
        <v>575</v>
      </c>
      <c r="Y28" s="2">
        <f>Incentives!H27</f>
        <v>2198</v>
      </c>
      <c r="Z28" s="43">
        <f>Incentives!M27</f>
        <v>1.9113043478260869</v>
      </c>
    </row>
    <row r="29" spans="22:26" x14ac:dyDescent="0.25">
      <c r="V29" s="29"/>
      <c r="W29" s="40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T30"/>
  <sheetViews>
    <sheetView workbookViewId="0">
      <selection activeCell="M4" sqref="M4:M28"/>
    </sheetView>
  </sheetViews>
  <sheetFormatPr defaultColWidth="9.140625" defaultRowHeight="15" x14ac:dyDescent="0.25"/>
  <cols>
    <col min="1" max="1" width="10" style="10" bestFit="1" customWidth="1"/>
    <col min="2" max="13" width="11.7109375" style="29" customWidth="1"/>
    <col min="14" max="14" width="9.85546875" style="29" customWidth="1"/>
    <col min="15" max="16" width="9.140625" style="30" customWidth="1"/>
    <col min="17" max="16384" width="9.140625" style="29"/>
  </cols>
  <sheetData>
    <row r="1" spans="1:17" ht="36.75" customHeight="1" thickBot="1" x14ac:dyDescent="0.3">
      <c r="B1" s="53" t="s">
        <v>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7" ht="18.75" customHeight="1" thickBot="1" x14ac:dyDescent="0.3">
      <c r="B2" s="56" t="s">
        <v>15</v>
      </c>
      <c r="C2" s="57"/>
      <c r="D2" s="57"/>
      <c r="E2" s="57"/>
      <c r="F2" s="58"/>
      <c r="G2" s="56" t="s">
        <v>16</v>
      </c>
      <c r="H2" s="57"/>
      <c r="I2" s="57"/>
      <c r="J2" s="57"/>
      <c r="K2" s="58"/>
      <c r="L2" s="51" t="s">
        <v>14</v>
      </c>
      <c r="M2" s="52"/>
      <c r="Q2" s="6"/>
    </row>
    <row r="3" spans="1:17" s="6" customFormat="1" ht="51" customHeight="1" thickBot="1" x14ac:dyDescent="0.3">
      <c r="A3" s="7" t="s">
        <v>0</v>
      </c>
      <c r="B3" s="15" t="s">
        <v>4</v>
      </c>
      <c r="C3" s="32" t="s">
        <v>5</v>
      </c>
      <c r="D3" s="16" t="s">
        <v>7</v>
      </c>
      <c r="E3" s="15" t="s">
        <v>8</v>
      </c>
      <c r="F3" s="31" t="s">
        <v>9</v>
      </c>
      <c r="G3" s="15" t="s">
        <v>4</v>
      </c>
      <c r="H3" s="32" t="s">
        <v>5</v>
      </c>
      <c r="I3" s="16" t="s">
        <v>7</v>
      </c>
      <c r="J3" s="15" t="s">
        <v>8</v>
      </c>
      <c r="K3" s="47" t="s">
        <v>9</v>
      </c>
      <c r="L3" s="47" t="s">
        <v>4</v>
      </c>
      <c r="M3" s="31" t="s">
        <v>5</v>
      </c>
      <c r="O3" s="45"/>
      <c r="P3" s="45"/>
      <c r="Q3" s="30"/>
    </row>
    <row r="4" spans="1:17" x14ac:dyDescent="0.25">
      <c r="A4" s="62">
        <v>1</v>
      </c>
      <c r="B4" s="63">
        <v>1017</v>
      </c>
      <c r="C4" s="64">
        <v>413</v>
      </c>
      <c r="D4" s="65">
        <f t="shared" ref="D4:D28" si="0">C4/B4</f>
        <v>0.40609636184857423</v>
      </c>
      <c r="E4" s="66">
        <f>B4/$B$28</f>
        <v>2.3658315304626979E-2</v>
      </c>
      <c r="F4" s="67">
        <f>C4/$C$28</f>
        <v>3.1635388739946382E-2</v>
      </c>
      <c r="G4" s="63">
        <v>2664</v>
      </c>
      <c r="H4" s="64">
        <v>2150</v>
      </c>
      <c r="I4" s="65">
        <f t="shared" ref="I4:I28" si="1">H4/G4</f>
        <v>0.8070570570570571</v>
      </c>
      <c r="J4" s="66">
        <f t="shared" ref="J4:J27" si="2">G4/$G$28</f>
        <v>3.3003382103346177E-2</v>
      </c>
      <c r="K4" s="68">
        <f t="shared" ref="K4:K27" si="3">H4/$H$28</f>
        <v>5.9426739268636501E-2</v>
      </c>
      <c r="L4" s="69">
        <f>G4/(B4*2)</f>
        <v>1.3097345132743363</v>
      </c>
      <c r="M4" s="90">
        <f>H4/(C4*2)</f>
        <v>2.6029055690072638</v>
      </c>
      <c r="N4" s="88"/>
    </row>
    <row r="5" spans="1:17" x14ac:dyDescent="0.25">
      <c r="A5" s="70">
        <v>2</v>
      </c>
      <c r="B5" s="71">
        <v>1270</v>
      </c>
      <c r="C5" s="72">
        <v>478</v>
      </c>
      <c r="D5" s="73">
        <f t="shared" si="0"/>
        <v>0.37637795275590552</v>
      </c>
      <c r="E5" s="74">
        <f t="shared" ref="E5:E27" si="4">B5/$B$28</f>
        <v>2.9543815572149721E-2</v>
      </c>
      <c r="F5" s="75">
        <f t="shared" ref="F5:F27" si="5">C5/$C$28</f>
        <v>3.6614324013787822E-2</v>
      </c>
      <c r="G5" s="71">
        <v>2580</v>
      </c>
      <c r="H5" s="72">
        <v>989</v>
      </c>
      <c r="I5" s="73">
        <f t="shared" si="1"/>
        <v>0.38333333333333336</v>
      </c>
      <c r="J5" s="74">
        <f t="shared" si="2"/>
        <v>3.196273491990733E-2</v>
      </c>
      <c r="K5" s="76">
        <f t="shared" si="3"/>
        <v>2.733630006357279E-2</v>
      </c>
      <c r="L5" s="77">
        <f t="shared" ref="L5:L28" si="6">G5/(B5*2)</f>
        <v>1.015748031496063</v>
      </c>
      <c r="M5" s="78">
        <f t="shared" ref="M5:M28" si="7">H5/(C5*2)</f>
        <v>1.0345188284518829</v>
      </c>
      <c r="N5" s="88"/>
    </row>
    <row r="6" spans="1:17" x14ac:dyDescent="0.25">
      <c r="A6" s="70">
        <v>3</v>
      </c>
      <c r="B6" s="71">
        <v>373</v>
      </c>
      <c r="C6" s="72">
        <v>266</v>
      </c>
      <c r="D6" s="73">
        <f t="shared" si="0"/>
        <v>0.71313672922252014</v>
      </c>
      <c r="E6" s="74">
        <f t="shared" si="4"/>
        <v>8.6770418963872803E-3</v>
      </c>
      <c r="F6" s="75">
        <f t="shared" si="5"/>
        <v>2.0375335120643431E-2</v>
      </c>
      <c r="G6" s="71">
        <v>767</v>
      </c>
      <c r="H6" s="72">
        <v>552</v>
      </c>
      <c r="I6" s="73">
        <f t="shared" si="1"/>
        <v>0.71968709256844854</v>
      </c>
      <c r="J6" s="74">
        <f t="shared" si="2"/>
        <v>9.5020998773522967E-3</v>
      </c>
      <c r="K6" s="76">
        <f t="shared" si="3"/>
        <v>1.5257469802924348E-2</v>
      </c>
      <c r="L6" s="77">
        <f t="shared" si="6"/>
        <v>1.0281501340482573</v>
      </c>
      <c r="M6" s="78">
        <f t="shared" si="7"/>
        <v>1.0375939849624061</v>
      </c>
      <c r="N6" s="88"/>
    </row>
    <row r="7" spans="1:17" x14ac:dyDescent="0.25">
      <c r="A7" s="70">
        <v>4</v>
      </c>
      <c r="B7" s="71">
        <v>1016</v>
      </c>
      <c r="C7" s="72">
        <v>151</v>
      </c>
      <c r="D7" s="73">
        <f t="shared" si="0"/>
        <v>0.1486220472440945</v>
      </c>
      <c r="E7" s="74">
        <f t="shared" si="4"/>
        <v>2.3635052457719775E-2</v>
      </c>
      <c r="F7" s="75">
        <f t="shared" si="5"/>
        <v>1.1566449636154731E-2</v>
      </c>
      <c r="G7" s="71">
        <v>1986</v>
      </c>
      <c r="H7" s="72">
        <v>667</v>
      </c>
      <c r="I7" s="73">
        <f t="shared" si="1"/>
        <v>0.33585095669687814</v>
      </c>
      <c r="J7" s="74">
        <f t="shared" si="2"/>
        <v>2.4603872694161227E-2</v>
      </c>
      <c r="K7" s="76">
        <f t="shared" si="3"/>
        <v>1.8436109345200253E-2</v>
      </c>
      <c r="L7" s="77">
        <f t="shared" si="6"/>
        <v>0.97736220472440949</v>
      </c>
      <c r="M7" s="78">
        <f t="shared" si="7"/>
        <v>2.2086092715231787</v>
      </c>
      <c r="N7" s="88"/>
    </row>
    <row r="8" spans="1:17" x14ac:dyDescent="0.25">
      <c r="A8" s="70">
        <v>5</v>
      </c>
      <c r="B8" s="71">
        <v>1162</v>
      </c>
      <c r="C8" s="72">
        <v>323</v>
      </c>
      <c r="D8" s="73">
        <f t="shared" si="0"/>
        <v>0.27796901893287435</v>
      </c>
      <c r="E8" s="74">
        <f t="shared" si="4"/>
        <v>2.7031428106171634E-2</v>
      </c>
      <c r="F8" s="75">
        <f t="shared" si="5"/>
        <v>2.4741478360781308E-2</v>
      </c>
      <c r="G8" s="71">
        <v>1560</v>
      </c>
      <c r="H8" s="72">
        <v>1020</v>
      </c>
      <c r="I8" s="73">
        <f t="shared" si="1"/>
        <v>0.65384615384615385</v>
      </c>
      <c r="J8" s="74">
        <f t="shared" si="2"/>
        <v>1.9326304835292806E-2</v>
      </c>
      <c r="K8" s="76">
        <f t="shared" si="3"/>
        <v>2.8193150722794991E-2</v>
      </c>
      <c r="L8" s="77">
        <f t="shared" si="6"/>
        <v>0.67125645438898451</v>
      </c>
      <c r="M8" s="78">
        <f t="shared" si="7"/>
        <v>1.5789473684210527</v>
      </c>
      <c r="N8" s="88"/>
    </row>
    <row r="9" spans="1:17" x14ac:dyDescent="0.25">
      <c r="A9" s="70">
        <v>6</v>
      </c>
      <c r="B9" s="71">
        <v>314</v>
      </c>
      <c r="C9" s="72">
        <v>182</v>
      </c>
      <c r="D9" s="73">
        <f t="shared" si="0"/>
        <v>0.57961783439490444</v>
      </c>
      <c r="E9" s="74">
        <f t="shared" si="4"/>
        <v>7.3045339288622139E-3</v>
      </c>
      <c r="F9" s="75">
        <f t="shared" si="5"/>
        <v>1.3941018766756031E-2</v>
      </c>
      <c r="G9" s="71">
        <v>392</v>
      </c>
      <c r="H9" s="72">
        <v>295</v>
      </c>
      <c r="I9" s="73">
        <f t="shared" si="1"/>
        <v>0.75255102040816324</v>
      </c>
      <c r="J9" s="74">
        <f t="shared" si="2"/>
        <v>4.8563535227146024E-3</v>
      </c>
      <c r="K9" s="76">
        <f t="shared" si="3"/>
        <v>8.1539014345338463E-3</v>
      </c>
      <c r="L9" s="77">
        <f t="shared" si="6"/>
        <v>0.62420382165605093</v>
      </c>
      <c r="M9" s="78">
        <f t="shared" si="7"/>
        <v>0.81043956043956045</v>
      </c>
      <c r="N9" s="88"/>
    </row>
    <row r="10" spans="1:17" x14ac:dyDescent="0.25">
      <c r="A10" s="70">
        <v>7</v>
      </c>
      <c r="B10" s="71">
        <v>399</v>
      </c>
      <c r="C10" s="72">
        <v>224</v>
      </c>
      <c r="D10" s="73">
        <f t="shared" si="0"/>
        <v>0.56140350877192979</v>
      </c>
      <c r="E10" s="74">
        <f t="shared" si="4"/>
        <v>9.2818759159745967E-3</v>
      </c>
      <c r="F10" s="75">
        <f t="shared" si="5"/>
        <v>1.7158176943699734E-2</v>
      </c>
      <c r="G10" s="71">
        <v>391</v>
      </c>
      <c r="H10" s="72">
        <v>239</v>
      </c>
      <c r="I10" s="73">
        <f t="shared" si="1"/>
        <v>0.61125319693094626</v>
      </c>
      <c r="J10" s="74">
        <f t="shared" si="2"/>
        <v>4.843964865768902E-3</v>
      </c>
      <c r="K10" s="76">
        <f t="shared" si="3"/>
        <v>6.6060421791647086E-3</v>
      </c>
      <c r="L10" s="77">
        <f t="shared" si="6"/>
        <v>0.4899749373433584</v>
      </c>
      <c r="M10" s="78">
        <f t="shared" si="7"/>
        <v>0.5334821428571429</v>
      </c>
      <c r="N10" s="88"/>
    </row>
    <row r="11" spans="1:17" x14ac:dyDescent="0.25">
      <c r="A11" s="70">
        <v>8</v>
      </c>
      <c r="B11" s="71">
        <v>2251</v>
      </c>
      <c r="C11" s="72">
        <v>638</v>
      </c>
      <c r="D11" s="73">
        <f t="shared" si="0"/>
        <v>0.28342958685028874</v>
      </c>
      <c r="E11" s="74">
        <f t="shared" si="4"/>
        <v>5.236466838811734E-2</v>
      </c>
      <c r="F11" s="75">
        <f t="shared" si="5"/>
        <v>4.8870164687859055E-2</v>
      </c>
      <c r="G11" s="71">
        <v>5162</v>
      </c>
      <c r="H11" s="72">
        <v>2085</v>
      </c>
      <c r="I11" s="73">
        <f t="shared" si="1"/>
        <v>0.40391321193335916</v>
      </c>
      <c r="J11" s="74">
        <f t="shared" si="2"/>
        <v>6.3950247153706063E-2</v>
      </c>
      <c r="K11" s="76">
        <f t="shared" si="3"/>
        <v>5.7630116918654467E-2</v>
      </c>
      <c r="L11" s="77">
        <f t="shared" si="6"/>
        <v>1.1466015104398046</v>
      </c>
      <c r="M11" s="78">
        <f t="shared" si="7"/>
        <v>1.6340125391849529</v>
      </c>
      <c r="N11" s="88"/>
    </row>
    <row r="12" spans="1:17" x14ac:dyDescent="0.25">
      <c r="A12" s="70">
        <v>9</v>
      </c>
      <c r="B12" s="71">
        <v>878</v>
      </c>
      <c r="C12" s="72">
        <v>276</v>
      </c>
      <c r="D12" s="73">
        <f t="shared" si="0"/>
        <v>0.31435079726651483</v>
      </c>
      <c r="E12" s="74">
        <f t="shared" si="4"/>
        <v>2.0424779584525554E-2</v>
      </c>
      <c r="F12" s="75">
        <f t="shared" si="5"/>
        <v>2.1141325162772884E-2</v>
      </c>
      <c r="G12" s="71">
        <v>1536</v>
      </c>
      <c r="H12" s="72">
        <v>770</v>
      </c>
      <c r="I12" s="73">
        <f t="shared" si="1"/>
        <v>0.50130208333333337</v>
      </c>
      <c r="J12" s="74">
        <f t="shared" si="2"/>
        <v>1.9028977068595992E-2</v>
      </c>
      <c r="K12" s="76">
        <f t="shared" si="3"/>
        <v>2.1283064761325632E-2</v>
      </c>
      <c r="L12" s="77">
        <f t="shared" si="6"/>
        <v>0.87471526195899774</v>
      </c>
      <c r="M12" s="78">
        <f t="shared" si="7"/>
        <v>1.394927536231884</v>
      </c>
      <c r="N12" s="88"/>
    </row>
    <row r="13" spans="1:17" x14ac:dyDescent="0.25">
      <c r="A13" s="70">
        <v>10</v>
      </c>
      <c r="B13" s="71">
        <v>1530</v>
      </c>
      <c r="C13" s="72">
        <v>747</v>
      </c>
      <c r="D13" s="73">
        <f t="shared" si="0"/>
        <v>0.48823529411764705</v>
      </c>
      <c r="E13" s="74">
        <f t="shared" si="4"/>
        <v>3.5592155768022889E-2</v>
      </c>
      <c r="F13" s="75">
        <f t="shared" si="5"/>
        <v>5.7219456147070087E-2</v>
      </c>
      <c r="G13" s="71">
        <v>2469</v>
      </c>
      <c r="H13" s="72">
        <v>1136</v>
      </c>
      <c r="I13" s="73">
        <f t="shared" si="1"/>
        <v>0.46010530579181858</v>
      </c>
      <c r="J13" s="74">
        <f t="shared" si="2"/>
        <v>3.0587593998934577E-2</v>
      </c>
      <c r="K13" s="76">
        <f t="shared" si="3"/>
        <v>3.1399430608916777E-2</v>
      </c>
      <c r="L13" s="77">
        <f t="shared" si="6"/>
        <v>0.80686274509803924</v>
      </c>
      <c r="M13" s="78">
        <f t="shared" si="7"/>
        <v>0.76037483266398931</v>
      </c>
      <c r="N13" s="88"/>
    </row>
    <row r="14" spans="1:17" x14ac:dyDescent="0.25">
      <c r="A14" s="70">
        <v>11</v>
      </c>
      <c r="B14" s="71">
        <v>1166</v>
      </c>
      <c r="C14" s="72">
        <v>694</v>
      </c>
      <c r="D14" s="73">
        <f t="shared" si="0"/>
        <v>0.59519725557461411</v>
      </c>
      <c r="E14" s="74">
        <f t="shared" si="4"/>
        <v>2.7124479493800452E-2</v>
      </c>
      <c r="F14" s="75">
        <f t="shared" si="5"/>
        <v>5.3159708923783994E-2</v>
      </c>
      <c r="G14" s="71">
        <v>2285</v>
      </c>
      <c r="H14" s="72">
        <v>810</v>
      </c>
      <c r="I14" s="73">
        <f t="shared" si="1"/>
        <v>0.35448577680525162</v>
      </c>
      <c r="J14" s="74">
        <f t="shared" si="2"/>
        <v>2.8308081120925681E-2</v>
      </c>
      <c r="K14" s="76">
        <f t="shared" si="3"/>
        <v>2.2388678515160729E-2</v>
      </c>
      <c r="L14" s="77">
        <f t="shared" si="6"/>
        <v>0.97984562607204118</v>
      </c>
      <c r="M14" s="78">
        <f t="shared" si="7"/>
        <v>0.58357348703170031</v>
      </c>
      <c r="N14" s="88"/>
    </row>
    <row r="15" spans="1:17" x14ac:dyDescent="0.25">
      <c r="A15" s="70">
        <v>12</v>
      </c>
      <c r="B15" s="71">
        <v>3319</v>
      </c>
      <c r="C15" s="72">
        <v>438</v>
      </c>
      <c r="D15" s="73">
        <f t="shared" si="0"/>
        <v>0.13196746007833685</v>
      </c>
      <c r="E15" s="74">
        <f t="shared" si="4"/>
        <v>7.7209388885011748E-2</v>
      </c>
      <c r="F15" s="75">
        <f t="shared" si="5"/>
        <v>3.3550363845270013E-2</v>
      </c>
      <c r="G15" s="71">
        <v>7262</v>
      </c>
      <c r="H15" s="72">
        <v>2161</v>
      </c>
      <c r="I15" s="73">
        <f t="shared" si="1"/>
        <v>0.29757642522721012</v>
      </c>
      <c r="J15" s="74">
        <f t="shared" si="2"/>
        <v>8.9966426739677155E-2</v>
      </c>
      <c r="K15" s="76">
        <f t="shared" si="3"/>
        <v>5.9730783050941157E-2</v>
      </c>
      <c r="L15" s="77">
        <f t="shared" si="6"/>
        <v>1.0940042181379934</v>
      </c>
      <c r="M15" s="78">
        <f t="shared" si="7"/>
        <v>2.4668949771689497</v>
      </c>
      <c r="N15" s="88"/>
    </row>
    <row r="16" spans="1:17" x14ac:dyDescent="0.25">
      <c r="A16" s="70">
        <v>13</v>
      </c>
      <c r="B16" s="71">
        <v>2091</v>
      </c>
      <c r="C16" s="72">
        <v>1262</v>
      </c>
      <c r="D16" s="73">
        <f t="shared" si="0"/>
        <v>0.60353897656623623</v>
      </c>
      <c r="E16" s="74">
        <f t="shared" si="4"/>
        <v>4.864261288296462E-2</v>
      </c>
      <c r="F16" s="75">
        <f t="shared" si="5"/>
        <v>9.6667943316736879E-2</v>
      </c>
      <c r="G16" s="71">
        <v>4307</v>
      </c>
      <c r="H16" s="72">
        <v>2200</v>
      </c>
      <c r="I16" s="73">
        <f t="shared" si="1"/>
        <v>0.51079637798931976</v>
      </c>
      <c r="J16" s="74">
        <f t="shared" si="2"/>
        <v>5.3357945465132124E-2</v>
      </c>
      <c r="K16" s="76">
        <f t="shared" si="3"/>
        <v>6.0808756460930376E-2</v>
      </c>
      <c r="L16" s="77">
        <f t="shared" si="6"/>
        <v>1.0298900047824007</v>
      </c>
      <c r="M16" s="78">
        <f t="shared" si="7"/>
        <v>0.87163232963549919</v>
      </c>
      <c r="N16" s="88"/>
    </row>
    <row r="17" spans="1:20" x14ac:dyDescent="0.25">
      <c r="A17" s="70">
        <v>14</v>
      </c>
      <c r="B17" s="71">
        <v>2538</v>
      </c>
      <c r="C17" s="72">
        <v>110</v>
      </c>
      <c r="D17" s="73">
        <f t="shared" si="0"/>
        <v>4.3341213553979512E-2</v>
      </c>
      <c r="E17" s="74">
        <f t="shared" si="4"/>
        <v>5.9041105450485028E-2</v>
      </c>
      <c r="F17" s="75">
        <f t="shared" si="5"/>
        <v>8.4258904634239747E-3</v>
      </c>
      <c r="G17" s="71">
        <v>5112</v>
      </c>
      <c r="H17" s="72">
        <v>2944</v>
      </c>
      <c r="I17" s="73">
        <f t="shared" si="1"/>
        <v>0.57589984350547729</v>
      </c>
      <c r="J17" s="74">
        <f t="shared" si="2"/>
        <v>6.333081430642104E-2</v>
      </c>
      <c r="K17" s="76">
        <f t="shared" si="3"/>
        <v>8.1373172282263193E-2</v>
      </c>
      <c r="L17" s="77">
        <f t="shared" si="6"/>
        <v>1.0070921985815602</v>
      </c>
      <c r="M17" s="78">
        <f t="shared" si="7"/>
        <v>13.381818181818181</v>
      </c>
      <c r="N17" s="88"/>
    </row>
    <row r="18" spans="1:20" x14ac:dyDescent="0.25">
      <c r="A18" s="70">
        <v>15</v>
      </c>
      <c r="B18" s="71">
        <v>3658</v>
      </c>
      <c r="C18" s="72">
        <v>480</v>
      </c>
      <c r="D18" s="73">
        <f t="shared" si="0"/>
        <v>0.13121924548933844</v>
      </c>
      <c r="E18" s="74">
        <f t="shared" si="4"/>
        <v>8.5095493986554069E-2</v>
      </c>
      <c r="F18" s="75">
        <f t="shared" si="5"/>
        <v>3.6767522022213714E-2</v>
      </c>
      <c r="G18" s="71">
        <v>7451</v>
      </c>
      <c r="H18" s="72">
        <v>1955</v>
      </c>
      <c r="I18" s="73">
        <f t="shared" si="1"/>
        <v>0.26238088847134611</v>
      </c>
      <c r="J18" s="74">
        <f t="shared" si="2"/>
        <v>9.2307882902414554E-2</v>
      </c>
      <c r="K18" s="76">
        <f t="shared" si="3"/>
        <v>5.4036872218690399E-2</v>
      </c>
      <c r="L18" s="77">
        <f t="shared" si="6"/>
        <v>1.0184527063969382</v>
      </c>
      <c r="M18" s="78">
        <f t="shared" si="7"/>
        <v>2.0364583333333335</v>
      </c>
      <c r="N18" s="88"/>
    </row>
    <row r="19" spans="1:20" x14ac:dyDescent="0.25">
      <c r="A19" s="70">
        <v>16</v>
      </c>
      <c r="B19" s="71">
        <v>1589</v>
      </c>
      <c r="C19" s="72">
        <v>792</v>
      </c>
      <c r="D19" s="73">
        <f t="shared" si="0"/>
        <v>0.49842668344870988</v>
      </c>
      <c r="E19" s="74">
        <f t="shared" si="4"/>
        <v>3.6964663735547958E-2</v>
      </c>
      <c r="F19" s="75">
        <f t="shared" si="5"/>
        <v>6.0666411336652626E-2</v>
      </c>
      <c r="G19" s="71">
        <v>3540</v>
      </c>
      <c r="H19" s="72">
        <v>2631</v>
      </c>
      <c r="I19" s="73">
        <f t="shared" si="1"/>
        <v>0.74322033898305084</v>
      </c>
      <c r="J19" s="74">
        <f t="shared" si="2"/>
        <v>4.3855845587779829E-2</v>
      </c>
      <c r="K19" s="76">
        <f t="shared" si="3"/>
        <v>7.2721744658503548E-2</v>
      </c>
      <c r="L19" s="77">
        <f t="shared" si="6"/>
        <v>1.1139081183134047</v>
      </c>
      <c r="M19" s="78">
        <f t="shared" si="7"/>
        <v>1.6609848484848484</v>
      </c>
      <c r="N19" s="88"/>
    </row>
    <row r="20" spans="1:20" x14ac:dyDescent="0.25">
      <c r="A20" s="70">
        <v>17</v>
      </c>
      <c r="B20" s="71">
        <v>1461</v>
      </c>
      <c r="C20" s="72">
        <v>483</v>
      </c>
      <c r="D20" s="73">
        <f t="shared" si="0"/>
        <v>0.33059548254620125</v>
      </c>
      <c r="E20" s="74">
        <f t="shared" si="4"/>
        <v>3.3987019331425783E-2</v>
      </c>
      <c r="F20" s="75">
        <f t="shared" si="5"/>
        <v>3.6997319034852545E-2</v>
      </c>
      <c r="G20" s="71">
        <v>2108</v>
      </c>
      <c r="H20" s="72">
        <v>997</v>
      </c>
      <c r="I20" s="73">
        <f t="shared" si="1"/>
        <v>0.47296015180265655</v>
      </c>
      <c r="J20" s="74">
        <f t="shared" si="2"/>
        <v>2.6115288841536688E-2</v>
      </c>
      <c r="K20" s="76">
        <f t="shared" si="3"/>
        <v>2.7557422814339809E-2</v>
      </c>
      <c r="L20" s="77">
        <f t="shared" si="6"/>
        <v>0.72142368240930865</v>
      </c>
      <c r="M20" s="78">
        <f t="shared" si="7"/>
        <v>1.0320910973084887</v>
      </c>
      <c r="N20" s="88"/>
    </row>
    <row r="21" spans="1:20" x14ac:dyDescent="0.25">
      <c r="A21" s="70">
        <v>18</v>
      </c>
      <c r="B21" s="71">
        <v>1368</v>
      </c>
      <c r="C21" s="72">
        <v>293</v>
      </c>
      <c r="D21" s="73">
        <f t="shared" si="0"/>
        <v>0.21418128654970761</v>
      </c>
      <c r="E21" s="74">
        <f t="shared" si="4"/>
        <v>3.1823574569055761E-2</v>
      </c>
      <c r="F21" s="75">
        <f t="shared" si="5"/>
        <v>2.2443508234392954E-2</v>
      </c>
      <c r="G21" s="71">
        <v>2787</v>
      </c>
      <c r="H21" s="72">
        <v>1488</v>
      </c>
      <c r="I21" s="73">
        <f t="shared" si="1"/>
        <v>0.53390742734122709</v>
      </c>
      <c r="J21" s="74">
        <f t="shared" si="2"/>
        <v>3.4527186907667339E-2</v>
      </c>
      <c r="K21" s="76">
        <f t="shared" si="3"/>
        <v>4.1128831642665634E-2</v>
      </c>
      <c r="L21" s="77">
        <f t="shared" si="6"/>
        <v>1.0186403508771931</v>
      </c>
      <c r="M21" s="78">
        <f t="shared" si="7"/>
        <v>2.5392491467576792</v>
      </c>
      <c r="N21" s="88"/>
    </row>
    <row r="22" spans="1:20" x14ac:dyDescent="0.25">
      <c r="A22" s="70">
        <v>19</v>
      </c>
      <c r="B22" s="71">
        <v>671</v>
      </c>
      <c r="C22" s="72">
        <v>329</v>
      </c>
      <c r="D22" s="73">
        <f t="shared" si="0"/>
        <v>0.49031296572280181</v>
      </c>
      <c r="E22" s="74">
        <f t="shared" si="4"/>
        <v>1.5609370274734222E-2</v>
      </c>
      <c r="F22" s="75">
        <f t="shared" si="5"/>
        <v>2.5201072386058981E-2</v>
      </c>
      <c r="G22" s="71">
        <v>1078</v>
      </c>
      <c r="H22" s="72">
        <v>535</v>
      </c>
      <c r="I22" s="73">
        <f t="shared" si="1"/>
        <v>0.49628942486085342</v>
      </c>
      <c r="J22" s="74">
        <f t="shared" si="2"/>
        <v>1.3354972187465158E-2</v>
      </c>
      <c r="K22" s="76">
        <f t="shared" si="3"/>
        <v>1.4787583957544433E-2</v>
      </c>
      <c r="L22" s="77">
        <f t="shared" si="6"/>
        <v>0.80327868852459017</v>
      </c>
      <c r="M22" s="78">
        <f t="shared" si="7"/>
        <v>0.81306990881458963</v>
      </c>
      <c r="N22" s="88"/>
    </row>
    <row r="23" spans="1:20" x14ac:dyDescent="0.25">
      <c r="A23" s="70">
        <v>20</v>
      </c>
      <c r="B23" s="71">
        <v>1279</v>
      </c>
      <c r="C23" s="72">
        <v>723</v>
      </c>
      <c r="D23" s="73">
        <f t="shared" si="0"/>
        <v>0.56528537920250199</v>
      </c>
      <c r="E23" s="74">
        <f t="shared" si="4"/>
        <v>2.9753181194314561E-2</v>
      </c>
      <c r="F23" s="75">
        <f t="shared" si="5"/>
        <v>5.5381080045959402E-2</v>
      </c>
      <c r="G23" s="71">
        <v>2609</v>
      </c>
      <c r="H23" s="72">
        <v>1931</v>
      </c>
      <c r="I23" s="73">
        <f t="shared" si="1"/>
        <v>0.74013031812955155</v>
      </c>
      <c r="J23" s="74">
        <f t="shared" si="2"/>
        <v>3.2322005971332647E-2</v>
      </c>
      <c r="K23" s="76">
        <f t="shared" si="3"/>
        <v>5.3373503966389339E-2</v>
      </c>
      <c r="L23" s="77">
        <f t="shared" si="6"/>
        <v>1.0199374511336983</v>
      </c>
      <c r="M23" s="78">
        <f t="shared" si="7"/>
        <v>1.3354080221300137</v>
      </c>
      <c r="N23" s="88"/>
    </row>
    <row r="24" spans="1:20" x14ac:dyDescent="0.25">
      <c r="A24" s="70">
        <v>21</v>
      </c>
      <c r="B24" s="71">
        <v>1910</v>
      </c>
      <c r="C24" s="72">
        <v>219</v>
      </c>
      <c r="D24" s="73">
        <f t="shared" si="0"/>
        <v>0.11465968586387434</v>
      </c>
      <c r="E24" s="74">
        <f t="shared" si="4"/>
        <v>4.4432037592760605E-2</v>
      </c>
      <c r="F24" s="75">
        <f t="shared" si="5"/>
        <v>1.6775181922635007E-2</v>
      </c>
      <c r="G24" s="71">
        <v>4068</v>
      </c>
      <c r="H24" s="72">
        <v>961</v>
      </c>
      <c r="I24" s="73">
        <f t="shared" si="1"/>
        <v>0.23623402163225171</v>
      </c>
      <c r="J24" s="74">
        <f t="shared" si="2"/>
        <v>5.0397056455109702E-2</v>
      </c>
      <c r="K24" s="76">
        <f t="shared" si="3"/>
        <v>2.6562370435888223E-2</v>
      </c>
      <c r="L24" s="77">
        <f t="shared" si="6"/>
        <v>1.0649214659685864</v>
      </c>
      <c r="M24" s="78">
        <f t="shared" si="7"/>
        <v>2.1940639269406392</v>
      </c>
      <c r="N24" s="88"/>
    </row>
    <row r="25" spans="1:20" x14ac:dyDescent="0.25">
      <c r="A25" s="70">
        <v>22</v>
      </c>
      <c r="B25" s="71">
        <v>5056</v>
      </c>
      <c r="C25" s="72">
        <v>1764</v>
      </c>
      <c r="D25" s="73">
        <f t="shared" si="0"/>
        <v>0.34889240506329117</v>
      </c>
      <c r="E25" s="74">
        <f t="shared" si="4"/>
        <v>0.11761695396282597</v>
      </c>
      <c r="F25" s="75">
        <f t="shared" si="5"/>
        <v>0.13512064343163538</v>
      </c>
      <c r="G25" s="71">
        <v>9398</v>
      </c>
      <c r="H25" s="72">
        <v>3541</v>
      </c>
      <c r="I25" s="73">
        <f t="shared" si="1"/>
        <v>0.37678229410512876</v>
      </c>
      <c r="J25" s="74">
        <f t="shared" si="2"/>
        <v>0.11642859797569345</v>
      </c>
      <c r="K25" s="76">
        <f t="shared" si="3"/>
        <v>9.7874457558252026E-2</v>
      </c>
      <c r="L25" s="77">
        <f t="shared" si="6"/>
        <v>0.92939082278481011</v>
      </c>
      <c r="M25" s="78">
        <f t="shared" si="7"/>
        <v>1.0036848072562359</v>
      </c>
      <c r="N25" s="88"/>
    </row>
    <row r="26" spans="1:20" x14ac:dyDescent="0.25">
      <c r="A26" s="70">
        <v>23</v>
      </c>
      <c r="B26" s="71">
        <v>4784</v>
      </c>
      <c r="C26" s="72">
        <v>1195</v>
      </c>
      <c r="D26" s="73">
        <f t="shared" si="0"/>
        <v>0.24979096989966554</v>
      </c>
      <c r="E26" s="74">
        <f t="shared" si="4"/>
        <v>0.11128945960406635</v>
      </c>
      <c r="F26" s="75">
        <f t="shared" si="5"/>
        <v>9.1535810034469547E-2</v>
      </c>
      <c r="G26" s="71">
        <v>5249</v>
      </c>
      <c r="H26" s="72">
        <v>1924</v>
      </c>
      <c r="I26" s="73">
        <f t="shared" si="1"/>
        <v>0.36654600876357402</v>
      </c>
      <c r="J26" s="74">
        <f t="shared" si="2"/>
        <v>6.5028060307982014E-2</v>
      </c>
      <c r="K26" s="76">
        <f t="shared" si="3"/>
        <v>5.3180021559468202E-2</v>
      </c>
      <c r="L26" s="77">
        <f t="shared" si="6"/>
        <v>0.54859949832775923</v>
      </c>
      <c r="M26" s="78">
        <f t="shared" si="7"/>
        <v>0.80502092050209206</v>
      </c>
      <c r="N26" s="88"/>
    </row>
    <row r="27" spans="1:20" ht="15.75" thickBot="1" x14ac:dyDescent="0.3">
      <c r="A27" s="79">
        <v>24</v>
      </c>
      <c r="B27" s="80">
        <v>1887</v>
      </c>
      <c r="C27" s="81">
        <v>575</v>
      </c>
      <c r="D27" s="82">
        <f t="shared" si="0"/>
        <v>0.3047164811870694</v>
      </c>
      <c r="E27" s="83">
        <f t="shared" si="4"/>
        <v>4.3896992113894896E-2</v>
      </c>
      <c r="F27" s="84">
        <f t="shared" si="5"/>
        <v>4.4044427422443508E-2</v>
      </c>
      <c r="G27" s="80">
        <v>3958</v>
      </c>
      <c r="H27" s="81">
        <v>2198</v>
      </c>
      <c r="I27" s="82">
        <f t="shared" si="1"/>
        <v>0.55533097524002017</v>
      </c>
      <c r="J27" s="83">
        <f t="shared" si="2"/>
        <v>4.9034304191082644E-2</v>
      </c>
      <c r="K27" s="85">
        <f t="shared" si="3"/>
        <v>6.075347577323862E-2</v>
      </c>
      <c r="L27" s="86">
        <f t="shared" si="6"/>
        <v>1.0487546369899312</v>
      </c>
      <c r="M27" s="87">
        <f t="shared" si="7"/>
        <v>1.9113043478260869</v>
      </c>
      <c r="N27" s="88"/>
    </row>
    <row r="28" spans="1:20" s="10" customFormat="1" ht="15.75" thickBot="1" x14ac:dyDescent="0.3">
      <c r="A28" s="33" t="s">
        <v>12</v>
      </c>
      <c r="B28" s="34">
        <f>SUM(B4:B27)</f>
        <v>42987</v>
      </c>
      <c r="C28" s="35">
        <f>SUM(C4:C27)</f>
        <v>13055</v>
      </c>
      <c r="D28" s="36">
        <f t="shared" si="0"/>
        <v>0.3036964663735548</v>
      </c>
      <c r="E28" s="37">
        <f>SUM(E4:E27)</f>
        <v>0.99999999999999989</v>
      </c>
      <c r="F28" s="38">
        <f>SUM(F4:F27)</f>
        <v>1.0000000000000002</v>
      </c>
      <c r="G28" s="34">
        <f>SUM(G4:G27)</f>
        <v>80719</v>
      </c>
      <c r="H28" s="35">
        <f>SUM(H4:H27)</f>
        <v>36179</v>
      </c>
      <c r="I28" s="36">
        <f t="shared" si="1"/>
        <v>0.44820921963849897</v>
      </c>
      <c r="J28" s="37">
        <f>SUM(J4:J27)</f>
        <v>1</v>
      </c>
      <c r="K28" s="37">
        <f>SUM(K4:K27)</f>
        <v>1</v>
      </c>
      <c r="L28" s="49">
        <f t="shared" si="6"/>
        <v>0.93887686975132012</v>
      </c>
      <c r="M28" s="48">
        <f t="shared" si="7"/>
        <v>1.3856376867100728</v>
      </c>
      <c r="N28" s="89"/>
      <c r="O28" s="46"/>
      <c r="P28" s="46"/>
      <c r="Q28" s="30"/>
    </row>
    <row r="29" spans="1:20" x14ac:dyDescent="0.25">
      <c r="L29" s="30"/>
      <c r="S29" s="50"/>
      <c r="T29" s="50"/>
    </row>
    <row r="30" spans="1:20" x14ac:dyDescent="0.25">
      <c r="G30" s="30"/>
      <c r="H30" s="30"/>
    </row>
  </sheetData>
  <mergeCells count="4">
    <mergeCell ref="L2:M2"/>
    <mergeCell ref="B1:M1"/>
    <mergeCell ref="B2:F2"/>
    <mergeCell ref="G2:K2"/>
  </mergeCells>
  <conditionalFormatting sqref="L4:M28">
    <cfRule type="cellIs" dxfId="4" priority="1" operator="greaterThanOrEqual">
      <formula>100%</formula>
    </cfRule>
    <cfRule type="cellIs" dxfId="3" priority="2" operator="greaterThanOrEqual">
      <formula>100</formula>
    </cfRule>
    <cfRule type="cellIs" dxfId="2" priority="3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59" t="s">
        <v>3</v>
      </c>
      <c r="C1" s="60"/>
      <c r="D1" s="60"/>
      <c r="E1" s="60"/>
      <c r="F1" s="60"/>
      <c r="G1" s="60"/>
      <c r="H1" s="60"/>
      <c r="I1" s="61"/>
    </row>
    <row r="2" spans="1:9" ht="15.75" thickBot="1" x14ac:dyDescent="0.3">
      <c r="A2" s="10"/>
      <c r="B2" s="56" t="s">
        <v>2</v>
      </c>
      <c r="C2" s="57"/>
      <c r="D2" s="58"/>
      <c r="E2" s="56" t="s">
        <v>1</v>
      </c>
      <c r="F2" s="57"/>
      <c r="G2" s="58"/>
      <c r="H2" s="59" t="s">
        <v>6</v>
      </c>
      <c r="I2" s="61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1" priority="1" operator="greaterThanOrEqual">
      <formula>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 Employers</vt:lpstr>
      <vt:lpstr>Level 1 Employers</vt:lpstr>
      <vt:lpstr>Incentives</vt:lpstr>
      <vt:lpstr>Region 1</vt:lpstr>
      <vt:lpstr>Sheet2</vt:lpstr>
      <vt:lpstr>Sheet1</vt:lpstr>
      <vt:lpstr>Incentives!Print_Area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2014-07-10T13:53:49Z</dcterms:modified>
</cp:coreProperties>
</file>