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Tony's Unit\Monitoring_Control_22-23\Monitoring_Tools\2022-23 Final Folder 2\"/>
    </mc:Choice>
  </mc:AlternateContent>
  <xr:revisionPtr revIDLastSave="0" documentId="13_ncr:1_{FFB2AC75-4375-441F-BAAA-2718DAABFE75}" xr6:coauthVersionLast="47" xr6:coauthVersionMax="47" xr10:uidLastSave="{00000000-0000-0000-0000-000000000000}"/>
  <bookViews>
    <workbookView xWindow="-120" yWindow="-120" windowWidth="25440" windowHeight="15390" tabRatio="960" xr2:uid="{00000000-000D-0000-FFFF-FFFF00000000}"/>
  </bookViews>
  <sheets>
    <sheet name="Board Governance" sheetId="28" r:id="rId1"/>
    <sheet name="Board of Directors List" sheetId="18" r:id="rId2"/>
    <sheet name="Financial Disclosure" sheetId="23" r:id="rId3"/>
    <sheet name="Demographics" sheetId="24" r:id="rId4"/>
    <sheet name="MIS_Risk Assessment" sheetId="25" r:id="rId5"/>
    <sheet name="Merit Staffing Structure" sheetId="26" r:id="rId6"/>
    <sheet name="Sector Strategies" sheetId="27" r:id="rId7"/>
    <sheet name="Ethics" sheetId="32" r:id="rId8"/>
    <sheet name="Board Sect and Descr" sheetId="19" state="hidden" r:id="rId9"/>
    <sheet name="General Workbook Internal Info" sheetId="22" state="hidden" r:id="rId10"/>
  </sheets>
  <definedNames>
    <definedName name="_Hlk100149057" localSheetId="0">'Board Governance'!$B$104</definedName>
  </definedNames>
  <calcPr calcId="191029"/>
  <customWorkbookViews>
    <customWorkbookView name="Sasser, Kenneth - Personal View" guid="{D76363DE-EF1D-4F26-B5BC-DDD0EB0A75D2}" mergeInterval="0" personalView="1" maximized="1" xWindow="1671" yWindow="-9" windowWidth="1698" windowHeight="1020" activeSheetId="1"/>
    <customWorkbookView name="tessiel - Personal View" guid="{A991398E-0B12-4DB9-A150-F596AC795B8D}" mergeInterval="0" personalView="1" maximized="1" xWindow="1" yWindow="1" windowWidth="1676" windowHeight="797" activeSheetId="9" showComments="commIndAndComment"/>
    <customWorkbookView name="robertm - Personal View" guid="{7ED46E5B-1BF4-4975-AB9D-90F8A109CE52}" mergeInterval="0" personalView="1" maximized="1" xWindow="1" yWindow="1" windowWidth="1020" windowHeight="551" activeSheetId="1"/>
    <customWorkbookView name="sasserk - Personal View" guid="{F821F263-E67C-495B-A7F9-7E2A7B9712CD}" mergeInterval="0" personalView="1" maximized="1" xWindow="1" yWindow="1" windowWidth="1015" windowHeight="383" activeSheetId="1" showComments="commIndAndComment"/>
    <customWorkbookView name="SKWilson - Personal View" guid="{B264EE6D-63A9-4DBB-9636-92D04EF98EC6}" mergeInterval="0" personalView="1" maximized="1" xWindow="1" yWindow="1" windowWidth="1350" windowHeight="523" activeSheetId="1" showComments="commIndAndComment"/>
    <customWorkbookView name="abneyth - Personal View" guid="{51E9403D-1D9B-4BA3-98E0-F6D9C227B6A2}" mergeInterval="0" personalView="1" maximized="1" xWindow="1" yWindow="1" windowWidth="1680" windowHeight="82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18" l="1"/>
  <c r="C52" i="18" l="1"/>
  <c r="C63" i="18"/>
  <c r="C62" i="18"/>
  <c r="C60" i="18"/>
  <c r="C61" i="18"/>
  <c r="B70" i="18"/>
  <c r="B69" i="18"/>
  <c r="B68" i="18"/>
  <c r="B67" i="18"/>
  <c r="B66" i="18"/>
  <c r="B65" i="18"/>
  <c r="B64" i="18"/>
  <c r="B63" i="18"/>
  <c r="B62" i="18"/>
  <c r="B61" i="18"/>
  <c r="B60" i="18"/>
  <c r="B59" i="18"/>
  <c r="B58" i="18"/>
  <c r="B57" i="18"/>
  <c r="B56" i="18"/>
  <c r="B55" i="18"/>
  <c r="B54" i="18"/>
  <c r="B53" i="18"/>
  <c r="B52" i="18"/>
  <c r="B50" i="18"/>
  <c r="B51" i="18"/>
  <c r="B49" i="18"/>
  <c r="B48" i="18" l="1"/>
  <c r="B47" i="18"/>
  <c r="B46" i="18"/>
  <c r="C50" i="18" l="1"/>
  <c r="C46" i="18" l="1"/>
  <c r="B71" i="18" l="1"/>
  <c r="B45" i="18"/>
  <c r="C59" i="18" s="1"/>
  <c r="C45" i="18" l="1"/>
  <c r="C49" i="18"/>
</calcChain>
</file>

<file path=xl/sharedStrings.xml><?xml version="1.0" encoding="utf-8"?>
<sst xmlns="http://schemas.openxmlformats.org/spreadsheetml/2006/main" count="552" uniqueCount="357">
  <si>
    <t>Position on Board</t>
  </si>
  <si>
    <t>Term of Appointment</t>
  </si>
  <si>
    <t>Name of Member's Business,  Company, or Employer and Title or Position</t>
  </si>
  <si>
    <t>Name of Board Member</t>
  </si>
  <si>
    <r>
      <rPr>
        <b/>
        <sz val="11"/>
        <color theme="1"/>
        <rFont val="Calibri"/>
        <family val="2"/>
        <scheme val="minor"/>
      </rPr>
      <t xml:space="preserve">Business: </t>
    </r>
    <r>
      <rPr>
        <sz val="11"/>
        <color theme="1"/>
        <rFont val="Calibri"/>
        <family val="2"/>
        <scheme val="minor"/>
      </rPr>
      <t>Member of Small Business</t>
    </r>
  </si>
  <si>
    <r>
      <rPr>
        <b/>
        <sz val="11"/>
        <color theme="1"/>
        <rFont val="Calibri"/>
        <family val="2"/>
        <scheme val="minor"/>
      </rPr>
      <t>Business:</t>
    </r>
    <r>
      <rPr>
        <sz val="11"/>
        <color theme="1"/>
        <rFont val="Calibri"/>
        <family val="2"/>
        <scheme val="minor"/>
      </rPr>
      <t xml:space="preserve"> Other Business Sector</t>
    </r>
  </si>
  <si>
    <r>
      <rPr>
        <b/>
        <sz val="11"/>
        <color theme="1"/>
        <rFont val="Calibri"/>
        <family val="2"/>
        <scheme val="minor"/>
      </rPr>
      <t>Business:</t>
    </r>
    <r>
      <rPr>
        <sz val="11"/>
        <color theme="1"/>
        <rFont val="Calibri"/>
        <family val="2"/>
        <scheme val="minor"/>
      </rPr>
      <t xml:space="preserve"> Vacant Business seat</t>
    </r>
  </si>
  <si>
    <r>
      <rPr>
        <b/>
        <sz val="11"/>
        <color theme="1"/>
        <rFont val="Calibri"/>
        <family val="2"/>
        <scheme val="minor"/>
      </rPr>
      <t>Workforce:</t>
    </r>
    <r>
      <rPr>
        <sz val="11"/>
        <color theme="1"/>
        <rFont val="Calibri"/>
        <family val="2"/>
        <scheme val="minor"/>
      </rPr>
      <t xml:space="preserve"> Labor organization in the local area</t>
    </r>
  </si>
  <si>
    <r>
      <rPr>
        <b/>
        <sz val="11"/>
        <color theme="1"/>
        <rFont val="Calibri"/>
        <family val="2"/>
        <scheme val="minor"/>
      </rPr>
      <t>Workforce:</t>
    </r>
    <r>
      <rPr>
        <sz val="11"/>
        <color theme="1"/>
        <rFont val="Calibri"/>
        <family val="2"/>
        <scheme val="minor"/>
      </rPr>
      <t xml:space="preserve">  Joint labor-management organization</t>
    </r>
  </si>
  <si>
    <r>
      <rPr>
        <b/>
        <sz val="11"/>
        <color theme="1"/>
        <rFont val="Calibri"/>
        <family val="2"/>
        <scheme val="minor"/>
      </rPr>
      <t>Workforce:</t>
    </r>
    <r>
      <rPr>
        <sz val="11"/>
        <color theme="1"/>
        <rFont val="Calibri"/>
        <family val="2"/>
        <scheme val="minor"/>
      </rPr>
      <t xml:space="preserve">  Union affiliated registered apprenticeship program</t>
    </r>
  </si>
  <si>
    <r>
      <rPr>
        <b/>
        <sz val="11"/>
        <color theme="1"/>
        <rFont val="Calibri"/>
        <family val="2"/>
        <scheme val="minor"/>
      </rPr>
      <t>Workforce:</t>
    </r>
    <r>
      <rPr>
        <sz val="11"/>
        <color theme="1"/>
        <rFont val="Calibri"/>
        <family val="2"/>
        <scheme val="minor"/>
      </rPr>
      <t xml:space="preserve">  Non-union affiliated registered apprenticeship program</t>
    </r>
  </si>
  <si>
    <r>
      <rPr>
        <b/>
        <sz val="11"/>
        <color theme="1"/>
        <rFont val="Calibri"/>
        <family val="2"/>
        <scheme val="minor"/>
      </rPr>
      <t>Workforce:</t>
    </r>
    <r>
      <rPr>
        <sz val="11"/>
        <color theme="1"/>
        <rFont val="Calibri"/>
        <family val="2"/>
        <scheme val="minor"/>
      </rPr>
      <t xml:space="preserve">  Organization that serves veterans</t>
    </r>
  </si>
  <si>
    <r>
      <rPr>
        <b/>
        <sz val="11"/>
        <color theme="1"/>
        <rFont val="Calibri"/>
        <family val="2"/>
        <scheme val="minor"/>
      </rPr>
      <t>Workforce:</t>
    </r>
    <r>
      <rPr>
        <sz val="11"/>
        <color theme="1"/>
        <rFont val="Calibri"/>
        <family val="2"/>
        <scheme val="minor"/>
      </rPr>
      <t xml:space="preserve">  Organization with experience and expertise in addressing the employment, training, or education needs of eligible youth</t>
    </r>
  </si>
  <si>
    <r>
      <rPr>
        <b/>
        <sz val="11"/>
        <color theme="1"/>
        <rFont val="Calibri"/>
        <family val="2"/>
        <scheme val="minor"/>
      </rPr>
      <t>Workforce:</t>
    </r>
    <r>
      <rPr>
        <sz val="11"/>
        <color theme="1"/>
        <rFont val="Calibri"/>
        <family val="2"/>
        <scheme val="minor"/>
      </rPr>
      <t xml:space="preserve">  Vacant Workforce seat</t>
    </r>
  </si>
  <si>
    <r>
      <rPr>
        <b/>
        <sz val="11"/>
        <color theme="1"/>
        <rFont val="Calibri"/>
        <family val="2"/>
        <scheme val="minor"/>
      </rPr>
      <t>Other:</t>
    </r>
    <r>
      <rPr>
        <sz val="11"/>
        <color theme="1"/>
        <rFont val="Calibri"/>
        <family val="2"/>
        <scheme val="minor"/>
      </rPr>
      <t xml:space="preserve">  Training provider administering adult education and literacy activities under WIOA title II</t>
    </r>
  </si>
  <si>
    <r>
      <rPr>
        <b/>
        <sz val="11"/>
        <color theme="1"/>
        <rFont val="Calibri"/>
        <family val="2"/>
        <scheme val="minor"/>
      </rPr>
      <t>Other:</t>
    </r>
    <r>
      <rPr>
        <sz val="11"/>
        <color theme="1"/>
        <rFont val="Calibri"/>
        <family val="2"/>
        <scheme val="minor"/>
      </rPr>
      <t xml:space="preserve">  Institution of higher education providing workforce investment activities</t>
    </r>
  </si>
  <si>
    <r>
      <rPr>
        <b/>
        <sz val="11"/>
        <color theme="1"/>
        <rFont val="Calibri"/>
        <family val="2"/>
        <scheme val="minor"/>
      </rPr>
      <t>Other:</t>
    </r>
    <r>
      <rPr>
        <sz val="11"/>
        <color theme="1"/>
        <rFont val="Calibri"/>
        <family val="2"/>
        <scheme val="minor"/>
      </rPr>
      <t xml:space="preserve">  Economic and community development entity</t>
    </r>
  </si>
  <si>
    <r>
      <rPr>
        <b/>
        <sz val="11"/>
        <color theme="1"/>
        <rFont val="Calibri"/>
        <family val="2"/>
        <scheme val="minor"/>
      </rPr>
      <t>Other:</t>
    </r>
    <r>
      <rPr>
        <sz val="11"/>
        <color theme="1"/>
        <rFont val="Calibri"/>
        <family val="2"/>
        <scheme val="minor"/>
      </rPr>
      <t xml:space="preserve">  State Employment Service Office under Wagner Peyser Act (29 U.S.C. 49) serving the local area</t>
    </r>
  </si>
  <si>
    <r>
      <rPr>
        <b/>
        <sz val="11"/>
        <color theme="1"/>
        <rFont val="Calibri"/>
        <family val="2"/>
        <scheme val="minor"/>
      </rPr>
      <t>Other:</t>
    </r>
    <r>
      <rPr>
        <sz val="11"/>
        <color theme="1"/>
        <rFont val="Calibri"/>
        <family val="2"/>
        <scheme val="minor"/>
      </rPr>
      <t xml:space="preserve">  Program carried out under title I of the Rehabilitation Act o 1973, other than sec.112 or part C of that title</t>
    </r>
  </si>
  <si>
    <r>
      <rPr>
        <b/>
        <sz val="11"/>
        <color theme="1"/>
        <rFont val="Calibri"/>
        <family val="2"/>
        <scheme val="minor"/>
      </rPr>
      <t xml:space="preserve">Other: </t>
    </r>
    <r>
      <rPr>
        <sz val="11"/>
        <color theme="1"/>
        <rFont val="Calibri"/>
        <family val="2"/>
        <scheme val="minor"/>
      </rPr>
      <t xml:space="preserve"> Other Entity that administers education and training activities, represents local educational agencies or community-based organizations that have expertise in addressing the education or training needs for individuals with barriers to employment</t>
    </r>
  </si>
  <si>
    <r>
      <rPr>
        <b/>
        <sz val="11"/>
        <color theme="1"/>
        <rFont val="Calibri"/>
        <family val="2"/>
        <scheme val="minor"/>
      </rPr>
      <t>Other:</t>
    </r>
    <r>
      <rPr>
        <sz val="11"/>
        <color theme="1"/>
        <rFont val="Calibri"/>
        <family val="2"/>
        <scheme val="minor"/>
      </rPr>
      <t xml:space="preserve">  Governmental and economic and community development entities who represent transportation, housing, and public assistance programs</t>
    </r>
  </si>
  <si>
    <r>
      <rPr>
        <b/>
        <sz val="11"/>
        <color theme="1"/>
        <rFont val="Calibri"/>
        <family val="2"/>
        <scheme val="minor"/>
      </rPr>
      <t>Other:</t>
    </r>
    <r>
      <rPr>
        <sz val="11"/>
        <color theme="1"/>
        <rFont val="Calibri"/>
        <family val="2"/>
        <scheme val="minor"/>
      </rPr>
      <t xml:space="preserve">  Philanthropic organizations serving the local area</t>
    </r>
  </si>
  <si>
    <r>
      <rPr>
        <b/>
        <sz val="11"/>
        <color theme="1"/>
        <rFont val="Calibri"/>
        <family val="2"/>
        <scheme val="minor"/>
      </rPr>
      <t>Other:</t>
    </r>
    <r>
      <rPr>
        <sz val="11"/>
        <color theme="1"/>
        <rFont val="Calibri"/>
        <family val="2"/>
        <scheme val="minor"/>
      </rPr>
      <t xml:space="preserve"> Other appropriate individuals as determined by the chief elected official</t>
    </r>
  </si>
  <si>
    <r>
      <rPr>
        <b/>
        <sz val="11"/>
        <color theme="1"/>
        <rFont val="Calibri"/>
        <family val="2"/>
        <scheme val="minor"/>
      </rPr>
      <t>Other:</t>
    </r>
    <r>
      <rPr>
        <sz val="11"/>
        <color theme="1"/>
        <rFont val="Calibri"/>
        <family val="2"/>
        <scheme val="minor"/>
      </rPr>
      <t xml:space="preserve"> Vacant Other seat</t>
    </r>
  </si>
  <si>
    <r>
      <rPr>
        <b/>
        <sz val="11"/>
        <color theme="1"/>
        <rFont val="Calibri"/>
        <family val="2"/>
        <scheme val="minor"/>
      </rPr>
      <t>Workforce:</t>
    </r>
    <r>
      <rPr>
        <sz val="11"/>
        <color theme="1"/>
        <rFont val="Calibri"/>
        <family val="2"/>
        <scheme val="minor"/>
      </rPr>
      <t xml:space="preserve">  Community based organization with experience and expertise in addressing the employment, training or education need of individuals with barriers to employment</t>
    </r>
  </si>
  <si>
    <r>
      <rPr>
        <b/>
        <sz val="11"/>
        <color theme="1"/>
        <rFont val="Calibri"/>
        <family val="2"/>
        <scheme val="minor"/>
      </rPr>
      <t xml:space="preserve">Workforce: </t>
    </r>
    <r>
      <rPr>
        <sz val="11"/>
        <color theme="1"/>
        <rFont val="Calibri"/>
        <family val="2"/>
        <scheme val="minor"/>
      </rPr>
      <t xml:space="preserve"> Organization which provides or supports competitive integrated employment for individuals with disabilities</t>
    </r>
  </si>
  <si>
    <t>Board Members in Business Sector</t>
  </si>
  <si>
    <t>Total must 50% or greater</t>
  </si>
  <si>
    <t xml:space="preserve">    Member of Small Business</t>
  </si>
  <si>
    <t>Minimum of 2 business representatives</t>
  </si>
  <si>
    <t xml:space="preserve">    Other Business Sectors</t>
  </si>
  <si>
    <t>Remaining business representatives</t>
  </si>
  <si>
    <t xml:space="preserve">    Vacant Business Sector seats</t>
  </si>
  <si>
    <t>Vacant Seats</t>
  </si>
  <si>
    <t xml:space="preserve"> Board Members in Workforce Sector</t>
  </si>
  <si>
    <t>Total must be 20% or greater</t>
  </si>
  <si>
    <t xml:space="preserve">    Labor organization in the local area</t>
  </si>
  <si>
    <t xml:space="preserve">    Joint labor-management organization</t>
  </si>
  <si>
    <t xml:space="preserve">    Union affiliated registered apprenticeship program</t>
  </si>
  <si>
    <t xml:space="preserve">    Non-union affiliated registered apprenticeship program</t>
  </si>
  <si>
    <t xml:space="preserve">    Community-based organization with experience and expertise in addressing the    employment, training or education needs of individuals with barriers to employment</t>
  </si>
  <si>
    <t>May include 1 or more Workforce representatives</t>
  </si>
  <si>
    <t xml:space="preserve">    Organization that serves veterans</t>
  </si>
  <si>
    <t xml:space="preserve">    Organization which provides or supports competitive integrated employment for individuals with disabilities</t>
  </si>
  <si>
    <t xml:space="preserve">    Organization with experience and expertise in addressing the employment, training, or education needs of eligible youth</t>
  </si>
  <si>
    <t xml:space="preserve">   Vacant Workforce Sector Seats</t>
  </si>
  <si>
    <t>Board Members in Other Sectors</t>
  </si>
  <si>
    <t>Remaining Percentage</t>
  </si>
  <si>
    <t xml:space="preserve">    Training provider administering adult education and literacy activities under WIOA title II</t>
  </si>
  <si>
    <t>Must include 1 representative</t>
  </si>
  <si>
    <t xml:space="preserve">    Institution of higher education providing workforce investment activities</t>
  </si>
  <si>
    <t xml:space="preserve">    Economic and community development entity</t>
  </si>
  <si>
    <t xml:space="preserve">Must include 1 representative </t>
  </si>
  <si>
    <t xml:space="preserve">    State Employment Service Office under Wagner Peyser Act (29 U.S.C. 49) serving the local area</t>
  </si>
  <si>
    <t xml:space="preserve">    Program carried out under title I of the Rehabilitation Act o 1973, other than sec.112 or part C of that title</t>
  </si>
  <si>
    <t xml:space="preserve">    Other Entity that administers education and training activities, represents local educational agencies or community-based organizations that have expertise in addressing the education or training needs for individuals with barriers to employment</t>
  </si>
  <si>
    <t>May include representatives</t>
  </si>
  <si>
    <t xml:space="preserve">    Governmental and economic and community development entities who represent transportation, housing, and public assistance programs</t>
  </si>
  <si>
    <t xml:space="preserve">    Philanthropic organizations serving the local area</t>
  </si>
  <si>
    <t xml:space="preserve">    Other appropriate individuals as determined by the chief elected official</t>
  </si>
  <si>
    <t xml:space="preserve">    Vacant Other Seats</t>
  </si>
  <si>
    <t xml:space="preserve">If in existence, must include 2 or more Workforce representatives </t>
  </si>
  <si>
    <t>If in existence, must include 1 or more Workforce representatives  from these three categories</t>
  </si>
  <si>
    <t>Must include 1 representative - DEO realizes that this position may not be filled.</t>
  </si>
  <si>
    <t>Member Count</t>
  </si>
  <si>
    <t>Member Percentage</t>
  </si>
  <si>
    <t>Sector &amp; Description 
(See 20 CFR 679.320)
Choose Sector and Description from the drop down menu</t>
  </si>
  <si>
    <t>Additional Representation</t>
  </si>
  <si>
    <t>Representation Count</t>
  </si>
  <si>
    <r>
      <t xml:space="preserve">Representation </t>
    </r>
    <r>
      <rPr>
        <b/>
        <sz val="14"/>
        <color rgb="FFFF0000"/>
        <rFont val="Calibri"/>
        <family val="2"/>
      </rPr>
      <t>****</t>
    </r>
  </si>
  <si>
    <r>
      <rPr>
        <sz val="11"/>
        <color rgb="FFFF0000"/>
        <rFont val="Calibri"/>
        <family val="2"/>
        <scheme val="minor"/>
      </rPr>
      <t xml:space="preserve">**** </t>
    </r>
    <r>
      <rPr>
        <sz val="11"/>
        <rFont val="Calibri"/>
        <family val="2"/>
        <scheme val="minor"/>
      </rPr>
      <t xml:space="preserve">Please note that this column is solely used to calculate compliance with the 50% business and 20% workforce membership requirement. For members that serve multiple roles, please select </t>
    </r>
    <r>
      <rPr>
        <i/>
        <sz val="11"/>
        <rFont val="Calibri"/>
        <family val="2"/>
        <scheme val="minor"/>
      </rPr>
      <t>business</t>
    </r>
    <r>
      <rPr>
        <sz val="11"/>
        <rFont val="Calibri"/>
        <family val="2"/>
        <scheme val="minor"/>
      </rPr>
      <t xml:space="preserve"> or </t>
    </r>
    <r>
      <rPr>
        <i/>
        <sz val="11"/>
        <rFont val="Calibri"/>
        <family val="2"/>
        <scheme val="minor"/>
      </rPr>
      <t>workforce</t>
    </r>
    <r>
      <rPr>
        <sz val="11"/>
        <rFont val="Calibri"/>
        <family val="2"/>
        <scheme val="minor"/>
      </rPr>
      <t xml:space="preserve"> sector in the first column and the secondary role in the second column.</t>
    </r>
  </si>
  <si>
    <t>Business: Other Business Sector</t>
  </si>
  <si>
    <t>Workforce:  Joint labor-management organization</t>
  </si>
  <si>
    <t>Workforce:  Community based organization with experience and expertise in addressing the employment, training or education need of individuals with barriers to employment</t>
  </si>
  <si>
    <t>Workforce:  Union affiliated registered apprenticeship program</t>
  </si>
  <si>
    <t>Workforce: Labor organization in the local area</t>
  </si>
  <si>
    <t>sam 1</t>
  </si>
  <si>
    <t>sam 2</t>
  </si>
  <si>
    <t>sam 3</t>
  </si>
  <si>
    <t>sam 4</t>
  </si>
  <si>
    <t>sam 5</t>
  </si>
  <si>
    <t>sam 6</t>
  </si>
  <si>
    <t>sam 7</t>
  </si>
  <si>
    <t>sam 8</t>
  </si>
  <si>
    <t>sam 9</t>
  </si>
  <si>
    <t>Other:  Program carried out under title I of the Rehabilitation Act o 1973, other than sec.112 or part C of that title</t>
  </si>
  <si>
    <t>COMMENTS</t>
  </si>
  <si>
    <t>YES 
or 
NO</t>
  </si>
  <si>
    <t>Appointment Date</t>
  </si>
  <si>
    <t>Dates of Review:</t>
  </si>
  <si>
    <t>Review Period:</t>
  </si>
  <si>
    <t>LWDB Staff Completing the Tool:</t>
  </si>
  <si>
    <t>SELECT</t>
  </si>
  <si>
    <t>LWDB 1 - Escarosa</t>
  </si>
  <si>
    <t>LWDB 2 - Okaloosa Walton</t>
  </si>
  <si>
    <t>LWDB 3 - Chipola</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</si>
  <si>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</si>
  <si>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</si>
  <si>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</si>
  <si>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</si>
  <si>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</si>
  <si>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</si>
  <si>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</si>
  <si>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</si>
  <si>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</si>
  <si>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</si>
  <si>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</si>
  <si>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16 - Pasco Hernando</t>
  </si>
  <si>
    <t>LWDB 22 - Broward</t>
  </si>
  <si>
    <t>LWDB 15 - Tampa Bay</t>
  </si>
  <si>
    <t>LWDB 17 - Polk</t>
  </si>
  <si>
    <t>LWDB 18 - Suncoast</t>
  </si>
  <si>
    <t>LWDB 19 - Heartland</t>
  </si>
  <si>
    <t>LWDB 20 - Research Coast</t>
  </si>
  <si>
    <t>LWDB 21 - Palm Beach County</t>
  </si>
  <si>
    <t>LWDB 23 - South Florida</t>
  </si>
  <si>
    <t>LWDB 24 - Southwest Florida</t>
  </si>
  <si>
    <t>LWDB Number and Name:</t>
  </si>
  <si>
    <t>Review Period 2021-22</t>
  </si>
  <si>
    <r>
      <t xml:space="preserve">Complete the Board of Directors template below. Include current board members at the time this document is completed including vacant seats from each Sector, if applicable. In the Representation column, you must choose an option from the drop-down menu. If a board member has more than one affiliation, select the additional representation category from Column F. </t>
    </r>
    <r>
      <rPr>
        <b/>
        <i/>
        <sz val="11"/>
        <rFont val="Calibri"/>
        <family val="2"/>
        <scheme val="minor"/>
      </rPr>
      <t xml:space="preserve">Once the Board of Directors template has been completed, check the table located at the bottom of the page. The table calculates both Business and Workforce percentages, as well as the required board roles. 
</t>
    </r>
    <r>
      <rPr>
        <b/>
        <sz val="11"/>
        <rFont val="Calibri"/>
        <family val="2"/>
        <scheme val="minor"/>
      </rPr>
      <t xml:space="preserve">Please note: </t>
    </r>
    <r>
      <rPr>
        <b/>
        <i/>
        <u/>
        <sz val="11"/>
        <rFont val="Calibri"/>
        <family val="2"/>
        <scheme val="minor"/>
      </rPr>
      <t>Providing a reference to website will not satisfy this request</t>
    </r>
    <r>
      <rPr>
        <b/>
        <i/>
        <sz val="11"/>
        <rFont val="Calibri"/>
        <family val="2"/>
        <scheme val="minor"/>
      </rPr>
      <t>. The template holds up to 36 board members. If you have more than 36 members on your board reach out to your Programmatic Monitor Unit directly.</t>
    </r>
  </si>
  <si>
    <t>Workforce:  Organization which provides or supports competitive integrated employment for individuals with disabilities</t>
  </si>
  <si>
    <t>Business: Member of Small Business</t>
  </si>
  <si>
    <t>Other:  Training provider administering adult education and literacy activities under WIOA title II</t>
  </si>
  <si>
    <t>Ex. Member, Chair, Secretary etc.</t>
  </si>
  <si>
    <t>Ex. MM/DD/YY</t>
  </si>
  <si>
    <t>Ex. MM/DD/YY- MM/DD/YY</t>
  </si>
  <si>
    <t>Please explain the process or procedure used to notify all board members of the requirement to file financial disclosure requirements. If written, please provide a copy or indicate where this can be found.</t>
  </si>
  <si>
    <t>Has the LWDB appointed a coordinator responsible for advising board members and the executive director on the requirements to file financial disclosure statements?  (If yes, provide name of coordinator. If no, indicate how this is done).</t>
  </si>
  <si>
    <t xml:space="preserve">If no to #4, provide the name(s) of the board member(s) and the executive director who did not file.  </t>
  </si>
  <si>
    <t xml:space="preserve">Were any new members or the executive director appointed to the board during calendar year 2021? If yes, provide the name(s) of the board member(s) and/or executive director and the appointment dates. </t>
  </si>
  <si>
    <t>If yes to #6, did the local coordinator timely provide the names of the new board members and/or the executive director to the Commission on Ethics?</t>
  </si>
  <si>
    <t>FINANCIAL DISCLOSURE DATA</t>
  </si>
  <si>
    <t>REFERENCE</t>
  </si>
  <si>
    <t>DEMOGRAPHIC DATA</t>
  </si>
  <si>
    <t>Does the LWDB have any local operating policies and procedures related to the collection of demographic information on participants (race/ethnicity, gender, age and disability status)?  If yes, provide a copy of the policies and procedures.</t>
  </si>
  <si>
    <t>Does the LWDB ask customers to provide demographic information? If yes, at what point is the information provided? (Note: If collected via a Kiosk system, sign-in sheet or other means, please provide a screenshot of the Kiosk page or a copy of a sign-in sheet).</t>
  </si>
  <si>
    <t>If no to #2, how is this information collected? (Please explain in comment section).</t>
  </si>
  <si>
    <t>If demographic information is collected, does the LWDB indicate that providing demographic information is voluntary?</t>
  </si>
  <si>
    <t>Does the LWDB indicate that the information will be kept confidential as provided by law?</t>
  </si>
  <si>
    <t>Does the LWDB indicate that refusal to provide the information will not subject the individual to any adverse treatment?</t>
  </si>
  <si>
    <t>Does the LWDB indicate that the information will be used only in accordance with the law?</t>
  </si>
  <si>
    <t>MANAGEMENT INFORMATION SYSTEMS (MIS) AND SECURITY PROTOCOLS</t>
  </si>
  <si>
    <t>Authority: Grantee - Subgrantee Agreement; Chapter 74-2, F.A.C.; Section 435.03, F.S.; DEO IT Policy Numbers 1.08, 5.01, 05.10, 6.01, and 6.02</t>
  </si>
  <si>
    <t xml:space="preserve">Does the LWDB have a policy, procedure or business process in place related to MIS user account information?  If yes, please provide copy of written guidelines or indicate where this can be found.  </t>
  </si>
  <si>
    <t>If no to #1, how does the LWDB manage user account information (please explain in comment section)?</t>
  </si>
  <si>
    <t>Do written guidelines specifically address information security protocols for MIS access for new/current employees? If no, how is this done?</t>
  </si>
  <si>
    <t>Do written guidelines cover procedures for revoking access permissions for employees who are terminated or are no longer employed by the LWDB?  If no, how is this done?</t>
  </si>
  <si>
    <t xml:space="preserve">Does the LWDB conduct semi-annual information system access reviews?  </t>
  </si>
  <si>
    <t>Is the LWDB security officer notified in a timely manner whenever a person needs access or their access needs to be revoked?  Explain how this is done or provide copy of written procedures.</t>
  </si>
  <si>
    <t xml:space="preserve">Are signed Individual Non-Disclosure and Confidentiality Certification forms for all staff (including contract and/or service provider staff who have access to system and other confidential information) collected and maintained by the LWDB?  </t>
  </si>
  <si>
    <t>If no to #8, please explain the process for safeguarding information? If yes, please provide copies of procedures or indicate where this can be found.</t>
  </si>
  <si>
    <t xml:space="preserve">If yes to #10, does the policy or procedure indicate rescreening will occur every five years of consecutive employment?  Please provide copy of procedures or indicate where this can be found.  </t>
  </si>
  <si>
    <t xml:space="preserve">If yes to #5, are the results provided to the DEO Internal Security Unit (ISU)?  </t>
  </si>
  <si>
    <t>LOCAL DEO MERIT STAFFING STRUCTURE</t>
  </si>
  <si>
    <t xml:space="preserve">Are any services being performed by DEO staff?  If so, what programs and services are they performing?  </t>
  </si>
  <si>
    <t>Is a staffing structure chart maintained for each career center site where DEO staff are located? Please provide copy or indicate where it is located.</t>
  </si>
  <si>
    <t>SECTOR STRATEGIES</t>
  </si>
  <si>
    <t xml:space="preserve">Are there policies and procedures in place to address the LWDB’s local sector strategy? If yes, provide copy of policies and/or procedures. </t>
  </si>
  <si>
    <t>What is your designated targeted sector?</t>
  </si>
  <si>
    <t xml:space="preserve">Does the LWDB have documentation reflecting the number of individuals trained in the designated targeted sector?  If yes, provide current number of participants trained in the designated targeted sector. If no, provide a plan of action describing how the LWDB will capture the number of individuals served in the designated targeted sector.  </t>
  </si>
  <si>
    <t xml:space="preserve">Does the LWDB have documentation of the outreach/services to employers in your targeted sector, including the percentage of businesses touched within the specific sector? If yes, provide outreach information and list of participating employers. </t>
  </si>
  <si>
    <t xml:space="preserve">If yes to #4, briefly describe the special events geared toward your targeted sectors. </t>
  </si>
  <si>
    <t>20 CFR 679.330; DEO AP 091(IV)(B). WIOA sec. 107(b)(3)</t>
  </si>
  <si>
    <t>20 CFR 679.310 (g) and Administrative Policy110 (IV) (E) (2)</t>
  </si>
  <si>
    <t xml:space="preserve">Does the local board set and approve local workforce policies? If yes, please provide documentation to support approval. </t>
  </si>
  <si>
    <t>Has the local board established local operating procedures (LOPs) or other written procedures or processes regarding board governance activities and responsibilities?  If yes, please provide a copy or indicate where this can be found.</t>
  </si>
  <si>
    <t xml:space="preserve">Does the local board have bylaws? If yes, please provide a copy of the bylaws or indicate where they can be located. </t>
  </si>
  <si>
    <t>Do the bylaws describe the purpose and responsibilities of the local board which include functions such as setting policy, establishing operational oversight, strategic planning, local board authority, hiring of the executive director, etc.?</t>
  </si>
  <si>
    <t>Do the bylaws describe the duties and term limits of local board members and how the term appointments will be staggered to ensure only a portion of local board memberships expire in a given year?</t>
  </si>
  <si>
    <t xml:space="preserve">Do the bylaws describe the nomination process used to select the local board chair and members? </t>
  </si>
  <si>
    <t>Do the bylaws describe the frequency of meetings and how local board and committee meetings are planned and conducted?</t>
  </si>
  <si>
    <t>Do the bylaws or policy describe procedures for the nomination of local board members when a vacancy occurs including a process to notify the CLEO of a local board member vacancy?</t>
  </si>
  <si>
    <t>Is there a proxy and alternative designee process that will be used when a local board member is unable to attend a meeting or a process to assign a designee pursuant to 20 CFR 679.110(d)(4)?</t>
  </si>
  <si>
    <t>Do the bylaws describe the use of technology, such as phone and Web-based meetings, that will be used to promote local board member participation?</t>
  </si>
  <si>
    <t>Do the bylaws include a process to ensure local board members actively participate in convening the workforce development system's stakeholders, brokering relationships with a diverse range of employers, and leveraging support for workforce development activities?</t>
  </si>
  <si>
    <t>If the local board includes more than one unit of local government, is there an interlocal agreement which specifies the respective roles and liability of the individual CLEO?  If yes, please provide a copy or indicate where it can be found. If no, please explain.</t>
  </si>
  <si>
    <t>Was each member of the local board selected by the CLEO? Provide documentation or indicate where this can be found.</t>
  </si>
  <si>
    <t>How many local board vacancies do you currently have and how long have they been vacant?</t>
  </si>
  <si>
    <t>Has the current chair served a term of no more than two years and no more than two terms?</t>
  </si>
  <si>
    <t xml:space="preserve">With the exclusion of members representing governmental entities, have any members served more than eight consecutive years from their date of appointments? </t>
  </si>
  <si>
    <t xml:space="preserve">Have all new local board members completed a new local board member orientation within six months of appointment? If yes, please indicate the date of orientation, agenda, and attendance roster. If no, when will the orientation take place?  </t>
  </si>
  <si>
    <t xml:space="preserve">Have all local board members completed an annual refresher training?  If yes, please indicate the date of training, agenda, and attendance roster. If no, when will the training take place?  </t>
  </si>
  <si>
    <t>a.  Is a workplace learning advisor as defined in WIOA sec. 3(70);</t>
  </si>
  <si>
    <t>b.  Contributes to the field of workforce development, human resources, training and development, or a core program function; or</t>
  </si>
  <si>
    <t>c.  The local board recognizes for valuable contributions in education or workforce development related fields.</t>
  </si>
  <si>
    <t>Do any local board staff serve as members of a committee or subcommittee of the local board?  If yes, please indicate the person’s name and the committee they serve on.</t>
  </si>
  <si>
    <t>Does the local board in partnership with the chief elected official develop and submit a 4-year local plan for the local area?</t>
  </si>
  <si>
    <t>Does the local board in partnership with the chief elected official for the local area:</t>
  </si>
  <si>
    <t>a.  Conduct oversight of youth workforce investment activities authorized under WIOA sec. 129c, adult and dislocated worker employment and training activities, and the entire one-stop delivery system in the local area?</t>
  </si>
  <si>
    <t>b.  Ensure the appropriate use management, and investment of funds to maximize performance outcomes?</t>
  </si>
  <si>
    <t>a.  A Regional Security Officer.</t>
  </si>
  <si>
    <t>b.  A custodian for purchased property and equipment.</t>
  </si>
  <si>
    <t>d.  A public records coordinator.</t>
  </si>
  <si>
    <t>e.  An Equal Opportunity Officer, consistent with 29 CFR part 38.</t>
  </si>
  <si>
    <t>SUNSHINE PROVISIONS, TRANSPARENCY, AND POSTING REQUIREMENTS</t>
  </si>
  <si>
    <t>ONE-STOP OPERATOR</t>
  </si>
  <si>
    <t>Are One-Stop Operators selected through a competitive process at least once every four years?</t>
  </si>
  <si>
    <t>If the local board serves as the one-stop operator, provide documentation of a formal request to CSF and DEO justifying the sole source as well as documentation that CSF and DEO agreed to and certified the local board serving as the one-stop operator?</t>
  </si>
  <si>
    <t>c.  Identification of a One-Stop operating budget, including infrastructure costs in the IFA and additional costs, which will be periodically reconciled against actual costs incurred and adjusted accordingly to ensure that it reflects a cost allocation methodology that demonstrates how infrastructure costs are charged to each partner in proportion to its use of the One-Stop Center and relative benefit received, and that complies with 2 CFR 200.405.</t>
  </si>
  <si>
    <t>Administrative Policy Number 91 (Section H-1)</t>
  </si>
  <si>
    <t>Administrative Policy 91 (IV) (G)</t>
  </si>
  <si>
    <t>20 CFR 679.310 (g)(4)</t>
  </si>
  <si>
    <t>20 CFR 679.310 (g)(5)</t>
  </si>
  <si>
    <t>20 CFR 679.310 (g)(6)</t>
  </si>
  <si>
    <t>20 CFR 679.110 (3)</t>
  </si>
  <si>
    <t>Administrative Policy 91 (IV) (B)</t>
  </si>
  <si>
    <t>Statue 445.007 (2) (a)</t>
  </si>
  <si>
    <t>20 CFR 679.360(a)</t>
  </si>
  <si>
    <t>20 CFR 679.360(a)(2)</t>
  </si>
  <si>
    <t>20 CFR 679.370(a)</t>
  </si>
  <si>
    <t>20 CFR 679.370(f)</t>
  </si>
  <si>
    <t>20 CFR 679.370(g)</t>
  </si>
  <si>
    <t>20 CFR 679.370(h)</t>
  </si>
  <si>
    <t>20 CFR 679.370(i)</t>
  </si>
  <si>
    <t>If yes to #3, does each member have demonstrated experience and expertise who:</t>
  </si>
  <si>
    <t xml:space="preserve">Are the following posted to the local board’s website? </t>
  </si>
  <si>
    <t>20 CFR 679.360</t>
  </si>
  <si>
    <t>RISK AND LIABILITY ISSUES</t>
  </si>
  <si>
    <t xml:space="preserve">Does the LWDB have a risk mitigation strategy in place that would be activated during emergencies or other situations that may disrupt normal operations?   </t>
  </si>
  <si>
    <t xml:space="preserve">	If yes to #1, does it include a continuity of operations plan, a disaster recovery plan and an organization risk analysis?  Please provide a copy of the plan or indicate where this can be found.</t>
  </si>
  <si>
    <t>Does the LWDB have any unresolved issues because of any audits or compliance reviews? If yes, please explain or provide a copy of the LWDB’s most recent corrective action plan (CAP) response to the audit(s) or compliance reviews.</t>
  </si>
  <si>
    <t>Is comprehensive liability insurance coverage maintained by the LWDB?  If no, please explain the reason(s) in the comment section.  If yes, please provide a copy of the liability insurance coverage declaration page or indicate where this can be found.</t>
  </si>
  <si>
    <t xml:space="preserve">If yes to #1, does the interlocal agreement clearly identify:
         </t>
  </si>
  <si>
    <t>Collection of Demographic Data Tool</t>
  </si>
  <si>
    <t>Management Information Systems, Risks and Liability Tool</t>
  </si>
  <si>
    <t>Local DEO Merit Staffing Structure Tool</t>
  </si>
  <si>
    <t>Sector Strategies Tool</t>
  </si>
  <si>
    <t>Board of Directors List Tool</t>
  </si>
  <si>
    <t>Financial Disclosure Tool</t>
  </si>
  <si>
    <t>Program Year (PY) 2022-2023</t>
  </si>
  <si>
    <t xml:space="preserve">Date of Review: </t>
  </si>
  <si>
    <t>Local Board Composition, Board Member Selection and Training Review Tool</t>
  </si>
  <si>
    <t>Yes</t>
  </si>
  <si>
    <t>List all local board members, area of representation, position title, vacancies, and appointment dates (Note: See Board of Directors tab for input and completion of all required information).</t>
  </si>
  <si>
    <t>Is there a process for soliciting local board nominations and selecting local board members? If yes, please provide documentation or indicate where this can be found.</t>
  </si>
  <si>
    <t>Is the local board chair from the business community and elected by the local board?  If yes, please provide minutes of meeting when the local board chair was elected.</t>
  </si>
  <si>
    <t>c.  Ensure the appropriate use of management and investment of funds to maximize performance outcomes?</t>
  </si>
  <si>
    <t>REQUIRED LOCAL POSITIONS</t>
  </si>
  <si>
    <t>If yes to #1, are the postings in accordance with the timelines for posting information or making the information available to the public?</t>
  </si>
  <si>
    <t>ONE-STOP DELIVERY SYSTEM</t>
  </si>
  <si>
    <r>
      <t xml:space="preserve">Does each local board member have optimum policy-making or hiring authority (679.320 (b)(1) (20 CFR 679.340) within the entities they represent? 
</t>
    </r>
    <r>
      <rPr>
        <b/>
        <sz val="10"/>
        <rFont val="Calibri"/>
        <family val="2"/>
      </rPr>
      <t>Note:</t>
    </r>
    <r>
      <rPr>
        <sz val="10"/>
        <rFont val="Calibri"/>
        <family val="2"/>
      </rPr>
      <t xml:space="preserve"> Person with optimum policy-making authority is an individual who can reasonably be expected to speak affirmatively on behalf of the entity he or she represents and to commit that entity to a chosen course of action.</t>
    </r>
  </si>
  <si>
    <t xml:space="preserve">11
</t>
  </si>
  <si>
    <t>ETHICS</t>
  </si>
  <si>
    <t xml:space="preserve">Has the local board adopted a conflict of interest policy that ensures compliance with state and federal laws? If, yes, please provide a copy or indicate where this can be found. </t>
  </si>
  <si>
    <t>Has the local board established grievance and EEO procedures consistent with 20CFR 683.205 and made known to staff, participants, and other interested parties. If, yes, please provide a copy or indicate where this can be found.</t>
  </si>
  <si>
    <t>Is a policy or written procedures in place which explains the competitive process for selecting a one-stop operator? If yes, please provide documentation.</t>
  </si>
  <si>
    <t xml:space="preserve">If through sole source procurement, was a formal request submitted to CareerSource Florida and DEO including justification that all other options were exhausted as reasons for the sole source? </t>
  </si>
  <si>
    <t>If the local board serves as the/a one-stop operator, was the designation through sole source procurement or was it through a competitive process?</t>
  </si>
  <si>
    <t xml:space="preserve">If the local board serves as the/a one-stop operator, was the procurement completed by a “third party?” </t>
  </si>
  <si>
    <t xml:space="preserve">Does the local board specifically conduct monitoring of the one-stop operator including potential conflicts of interests? If yes, provide copies of the monitoring reports, dates of the last review, name/position of staff who conducted the review, and the schedule for upcoming monitoring reviews. </t>
  </si>
  <si>
    <t xml:space="preserve">Are all required partner programs represented in the local one-stop career service centers?  </t>
  </si>
  <si>
    <t xml:space="preserve">If no to #1, list the partner program(s) not represented and explain how does the required partner program provides access to its program or activities through the local one-stop career service centers? </t>
  </si>
  <si>
    <t xml:space="preserve">For each affiliated site or specialized career center in which the required partner program provides access to its services, is access to services provided on site by a program staff member via cross training of partner staff or via direct linkage through technology? </t>
  </si>
  <si>
    <t>Has the local board entered into a memorandum of understanding with each mandatory or optional partner participating in the one-stop delivery system which details each party’s responsibilities and the partner’s required contribution to infrastructure costs?  If yes, please provide a copy of the memorandum of understanding.</t>
  </si>
  <si>
    <t xml:space="preserve">Does the MOU contain: </t>
  </si>
  <si>
    <t xml:space="preserve">a.  	A description of services to be provided through the One-Stop delivery system, including the manner in which the services are to be coordinated and delivered through the system; </t>
  </si>
  <si>
    <t>b.	  One-Stop operating budgets identifying the costs of the services and the operating costs of the system including an Infrastructure Funding Agreement (IFA) for the infrastructure costs of One-Stop Centers in accordance with 20 CFR 678.700 - 678.755 and funding of the shared services and operating costs of the One-Stop delivery system described in 20 CFR 678.760;</t>
  </si>
  <si>
    <t xml:space="preserve">c.	  Methods to providing access to services; </t>
  </si>
  <si>
    <t>d.	 Methods for referring individuals between the One-Stop operators and the grant recipient for appropriate services and activities;</t>
  </si>
  <si>
    <t>e.  Provisions specifying the MOU’s duration and the procedures for amending it;</t>
  </si>
  <si>
    <t>f.	  Identification of other contributions made to the one-stop system through other avenues;</t>
  </si>
  <si>
    <t>g.	  A description of the modification process including the appeals process and the resulting update to the MOU; and</t>
  </si>
  <si>
    <t xml:space="preserve">h.	  Signatures of all the required partners’ authorized representative. </t>
  </si>
  <si>
    <t xml:space="preserve">Does the MOU contain the following information related to infrastructure funding (IFA) (20 CFR 678.755)? </t>
  </si>
  <si>
    <t xml:space="preserve">a.  The period of time in which the IFA is effective (This may be a different time period than the duration of the MOU). </t>
  </si>
  <si>
    <t>b.	  Provisions specifying the MOU’s duration and the procedures for amending it.</t>
  </si>
  <si>
    <t>Ethics Tool</t>
  </si>
  <si>
    <t>d.	  Description of the process to be used among partners to resolve issues during the MOU duration period when consensus cannot be reached.</t>
  </si>
  <si>
    <t xml:space="preserve">e.	  Description of the periodic modification and review process to ensure equitable benefit among One-Stop partners. </t>
  </si>
  <si>
    <t xml:space="preserve">ESTABLISHMENT OF THE LOCAL BOARD </t>
  </si>
  <si>
    <t xml:space="preserve">LOCAL BOARD REQUIREMENTS </t>
  </si>
  <si>
    <t xml:space="preserve">BYLAWS </t>
  </si>
  <si>
    <t>INTERLOCAL/CONSORTIUM/GOVERNANCE AGREEMENTS</t>
  </si>
  <si>
    <t xml:space="preserve">LOCAL BOARD MEMBERSHIP </t>
  </si>
  <si>
    <t xml:space="preserve">STANDING COMMITTEES </t>
  </si>
  <si>
    <t xml:space="preserve">LOCAL BOARD FUNCTIONS </t>
  </si>
  <si>
    <t xml:space="preserve">Grantee-subgrantee Agreement: Sections 6(a) and 13(a). </t>
  </si>
  <si>
    <t>Grantee-subgrantee Agreement Section 21</t>
  </si>
  <si>
    <t>Grantee-subgrantee Agreement Section 12(b)</t>
  </si>
  <si>
    <t>Has the local board established a whistle blower policy that facilitates the reporting of violations of policy or law without fear of retaliation? If, yes, please provide a copy or indicate where this can be found.</t>
  </si>
  <si>
    <t>Does the local board negotiate with the CLEO and required partners on the methods for funding the infrastructure costs of one-stop centers in the local area?</t>
  </si>
  <si>
    <t>c.  A personnel liaison (must be a DEO merit staff member).</t>
  </si>
  <si>
    <t>f.  An Ethics Officer.</t>
  </si>
  <si>
    <t>Has the local board designated and appointed the following positions?</t>
  </si>
  <si>
    <t>Are roles of the one-stop operator clearly defined? If yes, do they specifically indicate that one-stop operators cannot conduct the following:</t>
  </si>
  <si>
    <t>*  Convene system stakeholders to assist in the development of the local plan</t>
  </si>
  <si>
    <t>*  Prepare and submit local plans (as required under WIOA sec. 107).</t>
  </si>
  <si>
    <t>*  Be responsible for oversight of itself.</t>
  </si>
  <si>
    <t>*  Manage or significantly participate in the competitive selection process for one-stop operators.</t>
  </si>
  <si>
    <t>*  Select or terminate one-stop operators, career service providers, and youth providers.</t>
  </si>
  <si>
    <t>*  Negotiate local performance accountability measures.</t>
  </si>
  <si>
    <t>Grantee-subgrantee Agreement Section 13</t>
  </si>
  <si>
    <t>Title 20 CFR 678.435 and Local Plan.</t>
  </si>
  <si>
    <t>20 CFR 678.435 and Local Plan.</t>
  </si>
  <si>
    <t>20 CFR 679.370-679.410; Section 445.003.009 F.S.</t>
  </si>
  <si>
    <t>Does the local board include non-required or non-voting members?</t>
  </si>
  <si>
    <t>Does the local board, with representatives of secondary and postsecondary education programs, lead efforts to develop and implement career pathways within the local area by aligning the employment, training, education, and supportive services that are needed by adults and youth, particularly individuals with barriers to employment? Please explain how or indicate where this can be found.</t>
  </si>
  <si>
    <t>Does the local board lead efforts in the local area to identify and promote proven and promising strategies and initiatives for meeting the needs of employers, workers, and job seekers, and identify and disseminate information on proven and promising practices carried out in other local areas for meeting such needs? Please explain how or indicate where this can be found.</t>
  </si>
  <si>
    <t>Does the local board develop strategies for using technology to maximize the accessibility and effectiveness of the local workforce development system for employers, and workers and job seeker? Please explain how or indicate where this can be found.</t>
  </si>
  <si>
    <t>20 CFR 679.360(a)(1); 20 CFR 679.340(b)</t>
  </si>
  <si>
    <t>Did the Chief Local Elected Official (CLEO), in coordination with the local board, establish the governing bylaws?  If not, indicate who created the bylaws?</t>
  </si>
  <si>
    <t>20 CFR 679.310 (g)(1); DEO Administrative Policy 110(IV)(E)(2)(b)</t>
  </si>
  <si>
    <t>20 CFR 679.310(b)</t>
  </si>
  <si>
    <t>Administrative Policy 110 (IV)(A)(3), Grantee-subgrantee Agreement (3)(D)</t>
  </si>
  <si>
    <t>Administrative Policy 91(IV)(G)</t>
  </si>
  <si>
    <t>20 CFR 679.310 (g)(3); DEO Administrative Policy 110(IV)(E)(2)</t>
  </si>
  <si>
    <t>Administrative Policy 110 (IV) (E) (2) (g)</t>
  </si>
  <si>
    <t>Administrative Policy 110 (IV)(E)(1)(b)</t>
  </si>
  <si>
    <t>Administrative Policy 91 (IV)(E)</t>
  </si>
  <si>
    <t>WIOA sec. 107 (c)(1)(B)l Administrative Policy 110 (IV)(E)(1)</t>
  </si>
  <si>
    <t>Administrative Policy 110 (IV)(E)(1)(a)</t>
  </si>
  <si>
    <t>20 CFR 679.ff320 (g)(3)</t>
  </si>
  <si>
    <t>Administrative Policy 110 (IV)(G)(1)</t>
  </si>
  <si>
    <t>Administrative Policy 91 (IV)(D); WIOA Sec 107(B)(2)</t>
  </si>
  <si>
    <t>Administrative Policy110 (IV)(G)(2)</t>
  </si>
  <si>
    <t>DEO Administrative Policy 110(IV)(5)(f); DEO Administrative Policy 106</t>
  </si>
  <si>
    <t>b.  designation of and responsibilities of the CLEO, identification of               the county commissioners and/or mayors to serve as the CLEO of the local area for the purposes of approving local and regional plans, establishing policy, authorizing WIOA expenditures, establishing contracts, paying for services outside of the local area or paying costs associated with monitoring or audit findings or sanctions.</t>
  </si>
  <si>
    <t xml:space="preserve">      a.  units of local government which are covered by the agreement
      and which make up the local area.</t>
  </si>
  <si>
    <r>
      <t xml:space="preserve"> If yes, has the CLEO conveyed voting privileges to non-required members? 
</t>
    </r>
    <r>
      <rPr>
        <b/>
        <sz val="10"/>
        <rFont val="Calibri"/>
        <family val="2"/>
      </rPr>
      <t>Note:</t>
    </r>
    <r>
      <rPr>
        <sz val="10"/>
        <rFont val="Calibri"/>
        <family val="2"/>
      </rPr>
      <t xml:space="preserve"> non-required members cannot vote. </t>
    </r>
  </si>
  <si>
    <r>
      <t xml:space="preserve">If yes, please provide name, title, and contact information. 
</t>
    </r>
    <r>
      <rPr>
        <b/>
        <sz val="10"/>
        <rFont val="Calibri"/>
        <family val="2"/>
      </rPr>
      <t>Note:</t>
    </r>
    <r>
      <rPr>
        <sz val="10"/>
        <rFont val="Calibri"/>
        <family val="2"/>
      </rPr>
      <t xml:space="preserve"> Individuals may serve in one or more capacities to the extent that no conflict of interest may arise.</t>
    </r>
  </si>
  <si>
    <t>20 CFR and 678.500</t>
  </si>
  <si>
    <t xml:space="preserve">Has the local board established an employee ethics code modeled after the provisions of  Chapter 112, Florida Statutes, and named a Chief Ethics Officer? If, yes, please provide a copy or indicate where this can be found.   </t>
  </si>
  <si>
    <t>20 CFR 679.310 (g); DEO Administrative Policy 110(IV)(A)(1)</t>
  </si>
  <si>
    <t>20 CFR 679.300 and Administrative Policy 110(IV)(E)(2)(c); F.S. section 445.003</t>
  </si>
  <si>
    <t>29 CFR 38.41 and 37.37; DEO Guidelines for Compliance with Section 188 (nondiscrimination)</t>
  </si>
  <si>
    <t>Sections 112.3145 and 445.007 F.S.; Guide to the Sunshine Amendment and Code of Ethics for Public Officers and Employees; and DEO Final Guidance (FG-075)</t>
  </si>
  <si>
    <t>If yes, has a staffing chart been submitted for the current year? Please submit a copy of the documentation.</t>
  </si>
  <si>
    <t xml:space="preserve">Does the LWDB provide a copy of the staffing structure in an organizational chart to DEO Human Resources annually by July 1 or within 30 days upon changes to the organization structure?  </t>
  </si>
  <si>
    <t xml:space="preserve">If no, provide the name(s) of the board member(s) or executive director who did not file.  </t>
  </si>
  <si>
    <t xml:space="preserve">If yes to #6 and 7, did the new member or executive director file a financial disclosure statement within 30 days of the appointment date?  </t>
  </si>
  <si>
    <t>d.  A list of all current board members.</t>
  </si>
  <si>
    <t>a.  formal local board meetings/agendas at least seven days before the meeting is to occur.</t>
  </si>
  <si>
    <t>b.  Special local board meetings/agendas at least 72 hours before the meeting is to occur.</t>
  </si>
  <si>
    <t>c.  Formal local board and committee meeting minutes within 15 days of board approval.</t>
  </si>
  <si>
    <t xml:space="preserve">Did the local coordinator or board designee provide the names and addresses of all board members and the executive director to the Commission on Ethics by the July 1, annual reporting date?  </t>
  </si>
  <si>
    <t>When was the board last certified by the Governor (CareerSource Florida)? (Provide documentation or indicate where this can be found).  </t>
  </si>
  <si>
    <t xml:space="preserve">Does the LWDB conduct or require Level - 1 FDLE background screenings as a condition of employment or contract award for all board, contract and service provider staff with access to, and the ability to change or destroy confidential information including data stored in the MIS?  </t>
  </si>
  <si>
    <t>Were financial disclosure statements filed by all current board members and the executive director by July 1, 2021 or no later than September 1, 2021?</t>
  </si>
  <si>
    <t xml:space="preserve">Does the local board policies include a section on prohibition on lobbying? If, yes, please provide a copy or indicate where this can be found. </t>
  </si>
  <si>
    <t>If yes, were the proposals received and evaluated in accordance with the criteria established in the competitive procurement Invitation to Negotiate?</t>
  </si>
  <si>
    <r>
      <t xml:space="preserve">Provide documentation supporting the nomination/selection process including names of nominating organizations and names of all candidates and their qualifications through the past calendar year. 
</t>
    </r>
    <r>
      <rPr>
        <b/>
        <sz val="10"/>
        <rFont val="Calibri"/>
        <family val="2"/>
      </rPr>
      <t>Note:</t>
    </r>
    <r>
      <rPr>
        <sz val="10"/>
        <rFont val="Calibri"/>
        <family val="2"/>
      </rPr>
      <t xml:space="preserve"> Documentation must be retained for not less than five years.</t>
    </r>
  </si>
  <si>
    <r>
      <t xml:space="preserve">Does the local board have any standing committees? If yes, please list the committee(s). If no, please describe how the local board administers the activities directly?  
</t>
    </r>
    <r>
      <rPr>
        <b/>
        <sz val="10"/>
        <rFont val="Calibri"/>
        <family val="2"/>
      </rPr>
      <t>Note</t>
    </r>
    <r>
      <rPr>
        <sz val="10"/>
        <rFont val="Calibri"/>
        <family val="2"/>
      </rPr>
      <t>: Skip the remaining questions in this section if no standing committees have been established.</t>
    </r>
  </si>
  <si>
    <t>If yes to #1, are there any policies or procedures related to the committee’s makeup and responsibilities as described in the local plan?  If yes, please provide copy or indicate where this can be found.</t>
  </si>
  <si>
    <t xml:space="preserve">If yes to #1 and one of the committees established is a youth committee, is a local board member the chairperson of the committee? </t>
  </si>
  <si>
    <t>If yes to #1, does the committee include representatives of community-based organizations with a demonstrated record of success in serving eligible youth?</t>
  </si>
  <si>
    <t>If yes to #1, is the committee chaired by a member of the local board?</t>
  </si>
  <si>
    <t>Does the committee include individuals who are not members of the local board?</t>
  </si>
  <si>
    <t>Administrative Policy Number 97</t>
  </si>
  <si>
    <t>20 CFR 678.605(a) and Administrative Policy Number 97</t>
  </si>
  <si>
    <t>20 CFR 678.620(b), 679.430 and Administrative Policy 97</t>
  </si>
  <si>
    <t>20 CFR 678.620(b)(1), 679.430 and Administrative Policy 97</t>
  </si>
  <si>
    <t>e.  Interlocal agreement, as applicable.</t>
  </si>
  <si>
    <t xml:space="preserve">f.  A schedule of operations for the upcoming fiscal year the includes daily hours of operations and holiday closures.  </t>
  </si>
  <si>
    <t>g.  Exibit E (executive compensation report) signed by the chief financial officer or designee.</t>
  </si>
  <si>
    <t xml:space="preserve">h. Most recent IRS Form 990. </t>
  </si>
  <si>
    <t>Section 445.007(13) F.S. and CareerSource Florida Ethics and Transparency Policy</t>
  </si>
  <si>
    <t>Section 445.009, F.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</si>
</sst>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1"/>
      <name val="Calibri"/>
      <family val="2"/>
    </font>
    <font>
      <sz val="11"/>
      <name val="Calibri"/>
      <family val="2"/>
      <scheme val="minor"/>
    </font>
    <font>
      <b/>
      <sz val="14"/>
      <name val="Calibri"/>
      <family val="2"/>
    </font>
    <font>
      <i/>
      <sz val="11"/>
      <name val="Calibri"/>
      <family val="2"/>
      <scheme val="minor"/>
    </font>
    <font>
      <b/>
      <sz val="11"/>
      <name val="Calibri"/>
      <family val="2"/>
      <scheme val="minor"/>
    </font>
    <font>
      <b/>
      <sz val="11"/>
      <color theme="1"/>
      <name val="Calibri"/>
      <family val="2"/>
      <scheme val="minor"/>
    </font>
    <font>
      <i/>
      <sz val="9"/>
      <color theme="1"/>
      <name val="Calibri"/>
      <family val="2"/>
      <scheme val="minor"/>
    </font>
    <font>
      <b/>
      <i/>
      <sz val="11"/>
      <name val="Calibri"/>
      <family val="2"/>
      <scheme val="minor"/>
    </font>
    <font>
      <sz val="11"/>
      <color theme="9" tint="-0.249977111117893"/>
      <name val="Calibri"/>
      <family val="2"/>
      <scheme val="minor"/>
    </font>
    <font>
      <b/>
      <i/>
      <u/>
      <sz val="11"/>
      <name val="Calibri"/>
      <family val="2"/>
      <scheme val="minor"/>
    </font>
    <font>
      <sz val="11"/>
      <color rgb="FFFF0000"/>
      <name val="Calibri"/>
      <family val="2"/>
      <scheme val="minor"/>
    </font>
    <font>
      <b/>
      <sz val="14"/>
      <color rgb="FFFF0000"/>
      <name val="Calibri"/>
      <family val="2"/>
    </font>
    <font>
      <sz val="8"/>
      <name val="Calibri"/>
      <family val="2"/>
      <scheme val="minor"/>
    </font>
    <font>
      <b/>
      <sz val="10"/>
      <color rgb="FF000000"/>
      <name val="Calibri"/>
      <family val="2"/>
    </font>
    <font>
      <sz val="10"/>
      <name val="Calibri"/>
      <family val="2"/>
    </font>
    <font>
      <b/>
      <sz val="10"/>
      <color rgb="FF000000"/>
      <name val="Calibri"/>
      <family val="2"/>
      <scheme val="minor"/>
    </font>
    <font>
      <b/>
      <sz val="20"/>
      <color theme="0"/>
      <name val="Calibri"/>
      <family val="2"/>
      <scheme val="minor"/>
    </font>
    <font>
      <b/>
      <sz val="16"/>
      <color theme="0"/>
      <name val="Calibri"/>
      <family val="2"/>
      <scheme val="minor"/>
    </font>
    <font>
      <sz val="10"/>
      <color theme="1"/>
      <name val="Calibri"/>
      <family val="2"/>
      <scheme val="minor"/>
    </font>
    <font>
      <b/>
      <sz val="10"/>
      <color theme="1"/>
      <name val="Calibri"/>
      <family val="2"/>
      <scheme val="minor"/>
    </font>
    <font>
      <sz val="16"/>
      <color theme="0"/>
      <name val="Calibri"/>
      <family val="2"/>
      <scheme val="minor"/>
    </font>
    <font>
      <b/>
      <sz val="10"/>
      <name val="Calibri"/>
      <family val="2"/>
    </font>
    <font>
      <sz val="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4"/>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xf numFmtId="43" fontId="1" fillId="0" borderId="0" applyFont="0" applyFill="0" applyBorder="0" applyAlignment="0" applyProtection="0"/>
    <xf numFmtId="0" fontId="2" fillId="0" borderId="0"/>
    <xf numFmtId="43" fontId="3" fillId="0" borderId="0" applyFont="0" applyFill="0" applyBorder="0" applyAlignment="0" applyProtection="0"/>
    <xf numFmtId="9" fontId="1" fillId="0" borderId="0" applyFont="0" applyFill="0" applyBorder="0" applyAlignment="0" applyProtection="0"/>
  </cellStyleXfs>
  <cellXfs count="199">
    <xf numFmtId="0" fontId="0" fillId="0" borderId="0" xfId="0"/>
    <xf numFmtId="0" fontId="0" fillId="0" borderId="0" xfId="0" applyFill="1"/>
    <xf numFmtId="0" fontId="5" fillId="0" borderId="0" xfId="0" applyFont="1" applyProtection="1">
      <protection locked="0"/>
    </xf>
    <xf numFmtId="0" fontId="10" fillId="0" borderId="13" xfId="0" applyFont="1" applyBorder="1" applyAlignment="1" applyProtection="1">
      <alignment wrapText="1"/>
      <protection hidden="1"/>
    </xf>
    <xf numFmtId="0" fontId="10" fillId="0" borderId="16" xfId="0" applyFont="1" applyBorder="1" applyAlignment="1" applyProtection="1">
      <alignment wrapText="1"/>
      <protection hidden="1"/>
    </xf>
    <xf numFmtId="0" fontId="10" fillId="0" borderId="19" xfId="0" applyFont="1" applyBorder="1" applyAlignment="1" applyProtection="1">
      <alignment wrapText="1"/>
      <protection hidden="1"/>
    </xf>
    <xf numFmtId="0" fontId="10" fillId="0" borderId="13" xfId="0" applyFont="1" applyBorder="1" applyAlignment="1" applyProtection="1">
      <alignment horizontal="left" wrapText="1"/>
      <protection hidden="1"/>
    </xf>
    <xf numFmtId="0" fontId="10" fillId="0" borderId="16" xfId="0" applyFont="1" applyBorder="1" applyAlignment="1" applyProtection="1">
      <alignment horizontal="left" wrapText="1"/>
      <protection hidden="1"/>
    </xf>
    <xf numFmtId="0" fontId="10" fillId="0" borderId="19" xfId="0" applyFont="1" applyBorder="1" applyAlignment="1" applyProtection="1">
      <alignment horizontal="left" wrapText="1"/>
      <protection hidden="1"/>
    </xf>
    <xf numFmtId="0" fontId="10" fillId="0" borderId="13" xfId="0" applyFont="1" applyFill="1" applyBorder="1" applyAlignment="1" applyProtection="1">
      <alignment wrapText="1"/>
      <protection hidden="1"/>
    </xf>
    <xf numFmtId="9" fontId="0" fillId="0" borderId="25" xfId="4" applyFont="1" applyBorder="1" applyProtection="1">
      <protection hidden="1"/>
    </xf>
    <xf numFmtId="0" fontId="0" fillId="0" borderId="26" xfId="0" applyBorder="1" applyProtection="1">
      <protection hidden="1"/>
    </xf>
    <xf numFmtId="0" fontId="5" fillId="0" borderId="0" xfId="0" applyFont="1" applyAlignment="1" applyProtection="1">
      <alignment wrapText="1"/>
      <protection locked="0"/>
    </xf>
    <xf numFmtId="0" fontId="5" fillId="0" borderId="1" xfId="0" applyFont="1" applyBorder="1" applyProtection="1">
      <protection locked="0"/>
    </xf>
    <xf numFmtId="0" fontId="5" fillId="0" borderId="1" xfId="0" applyFont="1" applyBorder="1" applyAlignment="1" applyProtection="1">
      <protection locked="0"/>
    </xf>
    <xf numFmtId="0" fontId="7" fillId="0" borderId="3" xfId="0" applyFont="1" applyBorder="1" applyAlignment="1" applyProtection="1">
      <alignment horizontal="left"/>
      <protection locked="0"/>
    </xf>
    <xf numFmtId="0" fontId="5" fillId="0" borderId="0" xfId="0" applyFont="1" applyBorder="1" applyProtection="1">
      <protection locked="0"/>
    </xf>
    <xf numFmtId="0" fontId="5" fillId="0" borderId="1" xfId="0" applyFont="1" applyBorder="1" applyAlignment="1" applyProtection="1">
      <alignment wrapText="1"/>
      <protection locked="0"/>
    </xf>
    <xf numFmtId="43" fontId="5" fillId="0" borderId="1" xfId="1" applyFont="1" applyBorder="1" applyAlignment="1" applyProtection="1">
      <alignment wrapText="1"/>
      <protection locked="0"/>
    </xf>
    <xf numFmtId="14" fontId="5" fillId="0" borderId="1" xfId="0" applyNumberFormat="1" applyFont="1" applyBorder="1" applyProtection="1">
      <protection locked="0"/>
    </xf>
    <xf numFmtId="0" fontId="5" fillId="0" borderId="0" xfId="0" applyFont="1" applyFill="1" applyProtection="1">
      <protection locked="0"/>
    </xf>
    <xf numFmtId="0" fontId="12" fillId="0" borderId="0" xfId="0" applyFont="1" applyProtection="1">
      <protection locked="0"/>
    </xf>
    <xf numFmtId="0" fontId="0" fillId="0" borderId="11" xfId="0" applyNumberFormat="1" applyBorder="1" applyAlignment="1" applyProtection="1">
      <alignment horizontal="center" vertical="center"/>
      <protection hidden="1"/>
    </xf>
    <xf numFmtId="0" fontId="0" fillId="4" borderId="14" xfId="0" applyNumberFormat="1" applyFill="1" applyBorder="1" applyAlignment="1" applyProtection="1">
      <alignment horizontal="center" vertical="center"/>
      <protection hidden="1"/>
    </xf>
    <xf numFmtId="0" fontId="0" fillId="4" borderId="17" xfId="0" applyNumberFormat="1" applyFill="1" applyBorder="1" applyAlignment="1" applyProtection="1">
      <alignment horizontal="center" vertical="center"/>
      <protection hidden="1"/>
    </xf>
    <xf numFmtId="0" fontId="0" fillId="4" borderId="20" xfId="0" applyNumberFormat="1" applyFill="1" applyBorder="1" applyAlignment="1" applyProtection="1">
      <alignment horizontal="center" vertical="center"/>
      <protection hidden="1"/>
    </xf>
    <xf numFmtId="0" fontId="0" fillId="0" borderId="25" xfId="0" applyNumberFormat="1" applyBorder="1" applyAlignment="1" applyProtection="1">
      <alignment horizontal="center" vertical="center"/>
      <protection hidden="1"/>
    </xf>
    <xf numFmtId="0" fontId="9" fillId="0" borderId="10" xfId="0" applyFont="1" applyBorder="1" applyAlignment="1" applyProtection="1">
      <alignment horizontal="left" wrapText="1"/>
      <protection hidden="1"/>
    </xf>
    <xf numFmtId="0" fontId="5" fillId="0" borderId="0" xfId="0" quotePrefix="1" applyFont="1" applyProtection="1">
      <protection hidden="1"/>
    </xf>
    <xf numFmtId="0" fontId="5" fillId="0" borderId="0" xfId="0" applyFont="1" applyAlignment="1" applyProtection="1">
      <alignment wrapText="1"/>
      <protection hidden="1"/>
    </xf>
    <xf numFmtId="43" fontId="5" fillId="0" borderId="1" xfId="1" applyFont="1" applyFill="1" applyBorder="1" applyAlignment="1" applyProtection="1">
      <alignment wrapText="1"/>
      <protection locked="0"/>
    </xf>
    <xf numFmtId="0" fontId="6" fillId="2" borderId="4" xfId="2" applyFont="1" applyFill="1" applyBorder="1" applyAlignment="1" applyProtection="1">
      <alignment horizontal="center" vertical="center" wrapText="1"/>
      <protection locked="0"/>
    </xf>
    <xf numFmtId="0" fontId="8" fillId="0" borderId="1" xfId="0" applyFont="1" applyBorder="1" applyProtection="1">
      <protection hidden="1"/>
    </xf>
    <xf numFmtId="0" fontId="9" fillId="0" borderId="24" xfId="0" applyFont="1" applyBorder="1" applyAlignment="1" applyProtection="1">
      <alignment horizontal="right" wrapText="1"/>
      <protection hidden="1"/>
    </xf>
    <xf numFmtId="0" fontId="0" fillId="0" borderId="27" xfId="0" applyNumberFormat="1" applyBorder="1" applyAlignment="1" applyProtection="1">
      <alignment horizontal="center" vertical="center"/>
      <protection hidden="1"/>
    </xf>
    <xf numFmtId="9" fontId="0" fillId="0" borderId="28" xfId="4" applyFont="1" applyBorder="1" applyProtection="1">
      <protection hidden="1"/>
    </xf>
    <xf numFmtId="0" fontId="0" fillId="0" borderId="29" xfId="0" applyBorder="1" applyProtection="1">
      <protection hidden="1"/>
    </xf>
    <xf numFmtId="0" fontId="5" fillId="0" borderId="1" xfId="0" applyFont="1" applyBorder="1" applyProtection="1">
      <protection locked="0"/>
    </xf>
    <xf numFmtId="0" fontId="5" fillId="0" borderId="1" xfId="0" applyFont="1" applyBorder="1" applyProtection="1">
      <protection locked="0"/>
    </xf>
    <xf numFmtId="0" fontId="5" fillId="0" borderId="1" xfId="0" applyFont="1" applyBorder="1" applyAlignment="1" applyProtection="1">
      <alignment wrapText="1"/>
      <protection locked="0"/>
    </xf>
    <xf numFmtId="0" fontId="5" fillId="0" borderId="1" xfId="0" applyFont="1" applyBorder="1" applyProtection="1">
      <protection locked="0"/>
    </xf>
    <xf numFmtId="0" fontId="5" fillId="0" borderId="1" xfId="0" applyFont="1" applyBorder="1" applyAlignment="1" applyProtection="1">
      <alignment wrapText="1"/>
      <protection locked="0"/>
    </xf>
    <xf numFmtId="14" fontId="5" fillId="0" borderId="1" xfId="0" applyNumberFormat="1" applyFont="1" applyBorder="1" applyProtection="1">
      <protection locked="0"/>
    </xf>
    <xf numFmtId="0" fontId="17" fillId="5" borderId="4"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0" fillId="0" borderId="0" xfId="0" applyAlignment="1">
      <alignment horizontal="center" vertical="center"/>
    </xf>
    <xf numFmtId="0" fontId="0" fillId="0" borderId="33" xfId="0" applyBorder="1" applyAlignment="1" applyProtection="1">
      <alignment horizontal="center" vertical="center"/>
      <protection locked="0"/>
    </xf>
    <xf numFmtId="0" fontId="0" fillId="0" borderId="14" xfId="0" applyNumberFormat="1" applyBorder="1" applyAlignment="1" applyProtection="1">
      <alignment horizontal="center" vertical="center"/>
      <protection hidden="1"/>
    </xf>
    <xf numFmtId="43" fontId="5" fillId="0" borderId="1" xfId="1" applyFont="1" applyBorder="1" applyAlignment="1" applyProtection="1">
      <alignment wrapText="1"/>
    </xf>
    <xf numFmtId="0" fontId="5" fillId="0" borderId="1" xfId="0" applyFont="1" applyBorder="1" applyAlignment="1" applyProtection="1">
      <alignment wrapText="1"/>
    </xf>
    <xf numFmtId="43" fontId="5" fillId="0" borderId="1" xfId="1" applyFont="1" applyFill="1" applyBorder="1" applyAlignment="1" applyProtection="1">
      <alignment wrapText="1"/>
    </xf>
    <xf numFmtId="0" fontId="0" fillId="4" borderId="1" xfId="0" applyFill="1" applyBorder="1" applyAlignment="1"/>
    <xf numFmtId="0" fontId="0" fillId="4" borderId="3" xfId="0" applyFill="1" applyBorder="1" applyAlignment="1"/>
    <xf numFmtId="0" fontId="9" fillId="2" borderId="2" xfId="0" applyFont="1" applyFill="1" applyBorder="1"/>
    <xf numFmtId="0" fontId="9" fillId="2" borderId="6" xfId="0" applyFont="1" applyFill="1" applyBorder="1"/>
    <xf numFmtId="0" fontId="9" fillId="2" borderId="35" xfId="0" applyFont="1" applyFill="1" applyBorder="1"/>
    <xf numFmtId="0" fontId="9" fillId="2" borderId="36" xfId="0" applyFont="1" applyFill="1" applyBorder="1"/>
    <xf numFmtId="0" fontId="9" fillId="2" borderId="34" xfId="0" applyFont="1" applyFill="1" applyBorder="1"/>
    <xf numFmtId="0" fontId="9" fillId="2" borderId="3" xfId="0" applyFont="1" applyFill="1" applyBorder="1"/>
    <xf numFmtId="0" fontId="22" fillId="0" borderId="0" xfId="0" applyFont="1" applyBorder="1" applyAlignment="1">
      <alignment wrapText="1"/>
    </xf>
    <xf numFmtId="0" fontId="0" fillId="0" borderId="0" xfId="0" applyBorder="1"/>
    <xf numFmtId="0" fontId="17" fillId="5" borderId="9"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9" fillId="5" borderId="38" xfId="0" applyFont="1" applyFill="1" applyBorder="1" applyAlignment="1">
      <alignment horizontal="center" vertical="center" wrapText="1"/>
    </xf>
    <xf numFmtId="0" fontId="0" fillId="0" borderId="4" xfId="0" applyBorder="1"/>
    <xf numFmtId="0" fontId="22" fillId="0" borderId="4" xfId="0" applyFont="1" applyBorder="1" applyAlignment="1">
      <alignment wrapText="1"/>
    </xf>
    <xf numFmtId="0" fontId="0" fillId="0" borderId="0" xfId="0" applyBorder="1" applyAlignment="1" applyProtection="1">
      <alignment horizontal="center" vertical="center"/>
      <protection locked="0"/>
    </xf>
    <xf numFmtId="0" fontId="0" fillId="0" borderId="9" xfId="0" applyBorder="1"/>
    <xf numFmtId="0" fontId="0" fillId="0" borderId="5" xfId="0" applyBorder="1"/>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2" fillId="0" borderId="0" xfId="0" applyFont="1" applyFill="1" applyBorder="1" applyAlignment="1">
      <alignment wrapText="1"/>
    </xf>
    <xf numFmtId="0" fontId="18" fillId="0" borderId="0" xfId="0" applyFont="1" applyBorder="1" applyAlignment="1" applyProtection="1">
      <alignment horizontal="left" wrapText="1"/>
      <protection locked="0"/>
    </xf>
    <xf numFmtId="0" fontId="0" fillId="0" borderId="39"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xf numFmtId="0" fontId="0" fillId="0" borderId="0" xfId="0" applyFont="1" applyBorder="1"/>
    <xf numFmtId="0" fontId="22" fillId="0" borderId="4" xfId="0" applyFont="1" applyBorder="1" applyAlignment="1">
      <alignment vertical="center" wrapText="1"/>
    </xf>
    <xf numFmtId="0" fontId="22" fillId="0" borderId="5" xfId="0" applyFont="1" applyFill="1" applyBorder="1" applyAlignment="1">
      <alignment vertical="center" wrapText="1"/>
    </xf>
    <xf numFmtId="0" fontId="18" fillId="0" borderId="4"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indent="2"/>
      <protection locked="0"/>
    </xf>
    <xf numFmtId="0" fontId="18" fillId="0" borderId="4" xfId="0" applyFont="1" applyBorder="1" applyAlignment="1" applyProtection="1">
      <alignment horizontal="left" vertical="top" wrapText="1" indent="2"/>
      <protection locked="0"/>
    </xf>
    <xf numFmtId="0" fontId="18" fillId="7" borderId="37" xfId="0" applyFont="1" applyFill="1" applyBorder="1" applyAlignment="1" applyProtection="1">
      <alignment horizontal="left" vertical="top" wrapText="1"/>
      <protection locked="0"/>
    </xf>
    <xf numFmtId="0" fontId="18" fillId="7" borderId="4" xfId="0" applyFont="1" applyFill="1" applyBorder="1" applyAlignment="1" applyProtection="1">
      <alignment horizontal="left" vertical="top" wrapText="1" indent="2"/>
      <protection locked="0"/>
    </xf>
    <xf numFmtId="0" fontId="18" fillId="7" borderId="30"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5" xfId="0" applyBorder="1" applyAlignment="1">
      <alignment horizontal="center"/>
    </xf>
    <xf numFmtId="0" fontId="0" fillId="0" borderId="40" xfId="0" applyBorder="1" applyAlignment="1">
      <alignment horizontal="center"/>
    </xf>
    <xf numFmtId="0" fontId="23" fillId="5" borderId="4" xfId="0" applyFont="1" applyFill="1" applyBorder="1" applyAlignment="1">
      <alignment horizontal="center" vertical="center" wrapText="1"/>
    </xf>
    <xf numFmtId="0" fontId="22" fillId="0" borderId="4" xfId="0" applyFont="1" applyBorder="1" applyAlignment="1">
      <alignment horizontal="left" vertical="top" wrapText="1"/>
    </xf>
    <xf numFmtId="0" fontId="22" fillId="0" borderId="9" xfId="0" applyFont="1" applyBorder="1" applyAlignment="1">
      <alignment vertical="center" wrapText="1"/>
    </xf>
    <xf numFmtId="0" fontId="22" fillId="0" borderId="31" xfId="0" applyFont="1" applyBorder="1" applyAlignment="1">
      <alignment horizontal="center" vertical="center" wrapText="1"/>
    </xf>
    <xf numFmtId="0" fontId="22" fillId="0" borderId="5" xfId="0" applyFont="1" applyBorder="1" applyAlignment="1">
      <alignment vertical="center" wrapText="1"/>
    </xf>
    <xf numFmtId="0" fontId="5" fillId="0" borderId="43" xfId="0" applyFont="1" applyBorder="1" applyProtection="1">
      <protection locked="0"/>
    </xf>
    <xf numFmtId="0" fontId="7" fillId="0" borderId="35" xfId="0" applyFont="1" applyBorder="1" applyAlignment="1" applyProtection="1">
      <alignment horizontal="left"/>
      <protection locked="0"/>
    </xf>
    <xf numFmtId="0" fontId="8" fillId="3" borderId="5" xfId="0" applyFont="1" applyFill="1" applyBorder="1" applyAlignment="1" applyProtection="1">
      <alignment horizontal="left"/>
      <protection locked="0"/>
    </xf>
    <xf numFmtId="0" fontId="0" fillId="0" borderId="4" xfId="0" applyBorder="1" applyAlignment="1">
      <alignment horizontal="center" vertical="center"/>
    </xf>
    <xf numFmtId="0" fontId="0" fillId="0" borderId="9" xfId="0" applyBorder="1" applyAlignment="1">
      <alignment horizontal="center"/>
    </xf>
    <xf numFmtId="0" fontId="22" fillId="0" borderId="9" xfId="0" applyFont="1" applyBorder="1" applyAlignment="1">
      <alignment horizontal="center" vertical="center" wrapText="1"/>
    </xf>
    <xf numFmtId="0" fontId="0" fillId="5" borderId="5" xfId="0"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3" fillId="5" borderId="4" xfId="0" applyFont="1" applyFill="1" applyBorder="1" applyAlignment="1">
      <alignment horizontal="center" vertical="center"/>
    </xf>
    <xf numFmtId="0" fontId="0" fillId="0" borderId="44" xfId="0" applyBorder="1" applyAlignment="1" applyProtection="1">
      <alignment horizontal="center" vertical="center" wrapText="1"/>
      <protection locked="0"/>
    </xf>
    <xf numFmtId="0" fontId="26" fillId="0" borderId="4" xfId="0" applyFont="1" applyBorder="1" applyAlignment="1" applyProtection="1">
      <alignment horizontal="left" vertical="top" wrapText="1" indent="2"/>
      <protection locked="0"/>
    </xf>
    <xf numFmtId="0" fontId="22" fillId="0" borderId="0" xfId="0" applyFont="1" applyAlignment="1">
      <alignment horizontal="left" vertical="top" wrapText="1" indent="2"/>
    </xf>
    <xf numFmtId="0" fontId="22" fillId="0" borderId="4" xfId="0" applyFont="1" applyBorder="1"/>
    <xf numFmtId="0" fontId="22" fillId="0" borderId="0" xfId="0" applyFont="1" applyAlignment="1">
      <alignment horizontal="left" wrapText="1" indent="2"/>
    </xf>
    <xf numFmtId="0" fontId="22" fillId="0" borderId="4" xfId="0" applyFont="1" applyBorder="1" applyAlignment="1">
      <alignment horizontal="left" vertical="top" wrapText="1" indent="2"/>
    </xf>
    <xf numFmtId="0" fontId="18" fillId="7" borderId="31" xfId="0" applyFont="1" applyFill="1" applyBorder="1" applyAlignment="1" applyProtection="1">
      <alignment horizontal="left" vertical="top" wrapText="1"/>
      <protection locked="0"/>
    </xf>
    <xf numFmtId="0" fontId="18" fillId="7" borderId="4" xfId="0" applyFont="1" applyFill="1" applyBorder="1" applyAlignment="1" applyProtection="1">
      <alignment horizontal="left" vertical="top" wrapText="1"/>
      <protection locked="0"/>
    </xf>
    <xf numFmtId="0" fontId="22" fillId="0" borderId="9" xfId="0" applyFont="1" applyBorder="1" applyAlignment="1">
      <alignment horizontal="left" vertical="top" wrapText="1"/>
    </xf>
    <xf numFmtId="0" fontId="25" fillId="5"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3" fillId="5" borderId="0" xfId="0" applyFont="1" applyFill="1" applyAlignment="1">
      <alignment horizontal="center" vertical="center" wrapText="1"/>
    </xf>
    <xf numFmtId="0" fontId="22" fillId="7" borderId="4" xfId="0" applyFont="1" applyFill="1" applyBorder="1" applyAlignment="1">
      <alignment vertical="center" wrapText="1"/>
    </xf>
    <xf numFmtId="0" fontId="0" fillId="0" borderId="39" xfId="0" applyBorder="1"/>
    <xf numFmtId="0" fontId="22" fillId="0" borderId="39" xfId="0" applyFont="1" applyBorder="1" applyAlignment="1">
      <alignment vertical="center" wrapText="1"/>
    </xf>
    <xf numFmtId="0" fontId="0" fillId="5" borderId="9" xfId="0" applyFill="1" applyBorder="1" applyAlignment="1" applyProtection="1">
      <alignment horizontal="center" vertical="center"/>
      <protection locked="0"/>
    </xf>
    <xf numFmtId="0" fontId="18" fillId="0" borderId="39" xfId="0" applyFont="1" applyBorder="1" applyAlignment="1" applyProtection="1">
      <alignment horizontal="left" vertical="top" wrapText="1"/>
      <protection locked="0"/>
    </xf>
    <xf numFmtId="0" fontId="0" fillId="0" borderId="5" xfId="0" applyBorder="1" applyAlignment="1" applyProtection="1">
      <alignment horizontal="center" vertical="center"/>
      <protection locked="0"/>
    </xf>
    <xf numFmtId="0" fontId="0" fillId="0" borderId="0" xfId="0"/>
    <xf numFmtId="0" fontId="0" fillId="0" borderId="4" xfId="0" applyBorder="1"/>
    <xf numFmtId="0" fontId="0" fillId="0" borderId="5" xfId="0" applyBorder="1" applyAlignment="1" applyProtection="1">
      <alignment horizontal="center" vertical="center"/>
      <protection locked="0"/>
    </xf>
    <xf numFmtId="0" fontId="22" fillId="0" borderId="4" xfId="0" applyFont="1" applyBorder="1" applyAlignment="1">
      <alignment vertical="center" wrapText="1"/>
    </xf>
    <xf numFmtId="0" fontId="18" fillId="0" borderId="31"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indent="2"/>
      <protection locked="0"/>
    </xf>
    <xf numFmtId="0" fontId="18" fillId="0" borderId="4" xfId="0" applyFont="1" applyBorder="1" applyAlignment="1" applyProtection="1">
      <alignment horizontal="left" vertical="top" wrapText="1" indent="2"/>
      <protection locked="0"/>
    </xf>
    <xf numFmtId="0" fontId="18" fillId="0" borderId="4" xfId="0" applyFont="1" applyBorder="1" applyAlignment="1" applyProtection="1">
      <alignment horizontal="left" vertical="top" wrapText="1" indent="2"/>
      <protection locked="0"/>
    </xf>
    <xf numFmtId="0" fontId="18" fillId="0" borderId="4" xfId="0" applyFont="1" applyBorder="1" applyAlignment="1" applyProtection="1">
      <alignment horizontal="left" vertical="top" wrapText="1" indent="2"/>
      <protection locked="0"/>
    </xf>
    <xf numFmtId="0" fontId="18" fillId="0" borderId="4" xfId="0" applyFont="1" applyBorder="1" applyAlignment="1" applyProtection="1">
      <alignment horizontal="left" vertical="top" wrapText="1" indent="2"/>
      <protection locked="0"/>
    </xf>
    <xf numFmtId="0" fontId="18" fillId="0" borderId="4" xfId="0" applyFont="1" applyBorder="1" applyAlignment="1" applyProtection="1">
      <alignment horizontal="left" vertical="top" wrapText="1" indent="2"/>
      <protection locked="0"/>
    </xf>
    <xf numFmtId="0" fontId="0" fillId="0" borderId="9" xfId="0" applyBorder="1" applyAlignment="1">
      <alignment horizontal="center"/>
    </xf>
    <xf numFmtId="0" fontId="22" fillId="0" borderId="9" xfId="0" applyFont="1" applyBorder="1" applyAlignment="1">
      <alignment horizontal="center" vertical="center" wrapText="1"/>
    </xf>
    <xf numFmtId="0" fontId="0" fillId="0" borderId="45" xfId="0" applyBorder="1" applyAlignment="1" applyProtection="1">
      <alignment horizontal="center" vertical="center" wrapText="1"/>
      <protection locked="0"/>
    </xf>
    <xf numFmtId="0" fontId="22" fillId="0" borderId="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2" fillId="7" borderId="5" xfId="0" applyFont="1" applyFill="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horizontal="center" vertical="center"/>
    </xf>
    <xf numFmtId="0" fontId="26" fillId="0" borderId="4" xfId="0" applyFont="1" applyBorder="1" applyAlignment="1">
      <alignment horizontal="left" vertical="top" wrapText="1"/>
    </xf>
    <xf numFmtId="0" fontId="22" fillId="7" borderId="4" xfId="0" applyFont="1" applyFill="1" applyBorder="1" applyAlignment="1">
      <alignment vertical="top" wrapText="1"/>
    </xf>
    <xf numFmtId="0" fontId="26" fillId="7" borderId="4" xfId="0" applyFont="1" applyFill="1" applyBorder="1" applyAlignment="1">
      <alignment vertical="top" wrapText="1"/>
    </xf>
    <xf numFmtId="0" fontId="18" fillId="7" borderId="5" xfId="0" applyFont="1" applyFill="1" applyBorder="1" applyAlignment="1" applyProtection="1">
      <alignment horizontal="left" vertical="top" wrapText="1"/>
      <protection locked="0"/>
    </xf>
    <xf numFmtId="0" fontId="18" fillId="7" borderId="30" xfId="0" applyFont="1" applyFill="1" applyBorder="1" applyAlignment="1" applyProtection="1">
      <alignment horizontal="left" vertical="top" wrapText="1" indent="2"/>
      <protection locked="0"/>
    </xf>
    <xf numFmtId="0" fontId="18" fillId="7" borderId="4" xfId="0" applyFont="1" applyFill="1" applyBorder="1" applyAlignment="1" applyProtection="1">
      <alignment vertical="top" wrapText="1"/>
      <protection locked="0"/>
    </xf>
    <xf numFmtId="0" fontId="22" fillId="7" borderId="4" xfId="0" applyFont="1" applyFill="1" applyBorder="1" applyAlignment="1">
      <alignment horizontal="left" vertical="center" indent="2"/>
    </xf>
    <xf numFmtId="0" fontId="10" fillId="0" borderId="18" xfId="0" applyFont="1" applyBorder="1" applyAlignment="1" applyProtection="1">
      <alignment wrapText="1"/>
      <protection hidden="1"/>
    </xf>
    <xf numFmtId="0" fontId="0" fillId="0" borderId="12" xfId="0" applyBorder="1" applyAlignment="1" applyProtection="1">
      <alignment wrapText="1"/>
      <protection hidden="1"/>
    </xf>
    <xf numFmtId="0" fontId="10" fillId="0" borderId="15" xfId="0" applyFont="1" applyBorder="1" applyAlignment="1" applyProtection="1">
      <alignment wrapText="1"/>
      <protection hidden="1"/>
    </xf>
    <xf numFmtId="0" fontId="10" fillId="0" borderId="21" xfId="0" applyFont="1" applyBorder="1" applyAlignment="1" applyProtection="1">
      <alignment wrapText="1"/>
      <protection hidden="1"/>
    </xf>
    <xf numFmtId="0" fontId="10" fillId="0" borderId="15" xfId="0" applyFont="1" applyFill="1" applyBorder="1" applyAlignment="1" applyProtection="1">
      <alignment wrapText="1"/>
      <protection hidden="1"/>
    </xf>
    <xf numFmtId="9" fontId="0" fillId="0" borderId="11" xfId="4" applyFont="1" applyBorder="1" applyAlignment="1" applyProtection="1">
      <alignment horizontal="center" vertical="center"/>
      <protection hidden="1"/>
    </xf>
    <xf numFmtId="9" fontId="0" fillId="3" borderId="0" xfId="4" applyFont="1" applyFill="1" applyAlignment="1" applyProtection="1">
      <alignment horizontal="center" vertical="center"/>
      <protection hidden="1"/>
    </xf>
    <xf numFmtId="9" fontId="0" fillId="0" borderId="0" xfId="4" applyFont="1" applyAlignment="1" applyProtection="1">
      <alignment horizontal="center" vertical="center"/>
      <protection hidden="1"/>
    </xf>
    <xf numFmtId="9" fontId="0" fillId="0" borderId="20" xfId="4" applyFont="1" applyBorder="1" applyAlignment="1" applyProtection="1">
      <alignment horizontal="center" vertical="center"/>
      <protection hidden="1"/>
    </xf>
    <xf numFmtId="9" fontId="0" fillId="3" borderId="14" xfId="4" applyFont="1" applyFill="1" applyBorder="1" applyAlignment="1" applyProtection="1">
      <alignment horizontal="center" vertical="center"/>
      <protection hidden="1"/>
    </xf>
    <xf numFmtId="9" fontId="0" fillId="0" borderId="14" xfId="4" applyFont="1" applyBorder="1" applyAlignment="1" applyProtection="1">
      <alignment horizontal="center" vertical="center"/>
      <protection hidden="1"/>
    </xf>
    <xf numFmtId="9" fontId="0" fillId="0" borderId="17" xfId="4" applyFont="1" applyBorder="1" applyAlignment="1" applyProtection="1">
      <alignment horizontal="center" vertical="center"/>
      <protection hidden="1"/>
    </xf>
    <xf numFmtId="9" fontId="0" fillId="0" borderId="14" xfId="4" applyFont="1" applyFill="1" applyBorder="1" applyAlignment="1" applyProtection="1">
      <alignment horizontal="center" vertical="center"/>
      <protection hidden="1"/>
    </xf>
    <xf numFmtId="0" fontId="5" fillId="3" borderId="46" xfId="0" applyFont="1" applyFill="1" applyBorder="1" applyAlignment="1" applyProtection="1">
      <alignment horizontal="center" vertical="center"/>
      <protection locked="0"/>
    </xf>
    <xf numFmtId="0" fontId="5" fillId="8" borderId="17" xfId="0" applyFont="1" applyFill="1" applyBorder="1" applyProtection="1">
      <protection locked="0"/>
    </xf>
    <xf numFmtId="0" fontId="5" fillId="8" borderId="47" xfId="0" applyFont="1" applyFill="1" applyBorder="1" applyProtection="1">
      <protection locked="0"/>
    </xf>
    <xf numFmtId="0" fontId="22" fillId="0" borderId="5"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0" fillId="0" borderId="9" xfId="0" applyBorder="1" applyAlignment="1">
      <alignment horizontal="center"/>
    </xf>
    <xf numFmtId="0" fontId="0" fillId="0" borderId="5" xfId="0" applyBorder="1" applyAlignment="1">
      <alignment horizontal="center"/>
    </xf>
    <xf numFmtId="0" fontId="22" fillId="0" borderId="9" xfId="0" applyFont="1" applyBorder="1" applyAlignment="1">
      <alignment horizontal="center" vertical="center" wrapText="1"/>
    </xf>
    <xf numFmtId="0" fontId="22" fillId="0" borderId="5" xfId="0" applyFont="1" applyBorder="1" applyAlignment="1">
      <alignment horizontal="center" vertical="center" wrapText="1"/>
    </xf>
    <xf numFmtId="0" fontId="20" fillId="6" borderId="0" xfId="0" applyFont="1" applyFill="1" applyAlignment="1">
      <alignment horizontal="center" vertical="center" wrapText="1"/>
    </xf>
    <xf numFmtId="0" fontId="21" fillId="6" borderId="0" xfId="0" applyFont="1" applyFill="1" applyAlignment="1">
      <alignment horizontal="center" vertical="center" wrapText="1"/>
    </xf>
    <xf numFmtId="0" fontId="22" fillId="0" borderId="40" xfId="0" applyFont="1" applyFill="1" applyBorder="1" applyAlignment="1">
      <alignment horizontal="left"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1" xfId="0" applyFont="1" applyBorder="1" applyAlignment="1">
      <alignment horizontal="center" vertical="center" wrapText="1"/>
    </xf>
    <xf numFmtId="0" fontId="18" fillId="7" borderId="9" xfId="0" applyFont="1" applyFill="1" applyBorder="1" applyAlignment="1" applyProtection="1">
      <alignment horizontal="left" vertical="top" wrapText="1"/>
      <protection locked="0"/>
    </xf>
    <xf numFmtId="0" fontId="18" fillId="7" borderId="40" xfId="0" applyFont="1" applyFill="1" applyBorder="1" applyAlignment="1" applyProtection="1">
      <alignment horizontal="left" vertical="top" wrapText="1"/>
      <protection locked="0"/>
    </xf>
    <xf numFmtId="0" fontId="18" fillId="7" borderId="5" xfId="0" applyFont="1" applyFill="1" applyBorder="1" applyAlignment="1" applyProtection="1">
      <alignment horizontal="left" vertical="top" wrapText="1"/>
      <protection locked="0"/>
    </xf>
    <xf numFmtId="0" fontId="4" fillId="2" borderId="9" xfId="2" applyFont="1" applyFill="1" applyBorder="1" applyAlignment="1" applyProtection="1">
      <alignment horizontal="center" vertical="center" wrapText="1"/>
      <protection locked="0"/>
    </xf>
    <xf numFmtId="0" fontId="4" fillId="2" borderId="5" xfId="2" applyFont="1" applyFill="1" applyBorder="1" applyAlignment="1" applyProtection="1">
      <alignment horizontal="center" vertical="center" wrapText="1"/>
      <protection locked="0"/>
    </xf>
    <xf numFmtId="0" fontId="20" fillId="6" borderId="0" xfId="0" applyFont="1" applyFill="1" applyBorder="1" applyAlignment="1" applyProtection="1">
      <alignment horizontal="center"/>
      <protection locked="0"/>
    </xf>
    <xf numFmtId="0" fontId="24" fillId="6" borderId="42" xfId="0" applyFont="1" applyFill="1" applyBorder="1" applyAlignment="1" applyProtection="1">
      <alignment horizontal="center"/>
      <protection locked="0"/>
    </xf>
    <xf numFmtId="0" fontId="24" fillId="6" borderId="0" xfId="0" applyFont="1" applyFill="1" applyBorder="1" applyAlignment="1" applyProtection="1">
      <alignment horizontal="center"/>
      <protection locked="0"/>
    </xf>
    <xf numFmtId="0" fontId="10" fillId="0" borderId="18" xfId="0" applyFont="1" applyBorder="1" applyAlignment="1" applyProtection="1">
      <alignment wrapText="1"/>
      <protection hidden="1"/>
    </xf>
    <xf numFmtId="0" fontId="0" fillId="0" borderId="22" xfId="0" applyBorder="1" applyAlignment="1" applyProtection="1">
      <alignment wrapText="1"/>
      <protection hidden="1"/>
    </xf>
    <xf numFmtId="0" fontId="0" fillId="0" borderId="23" xfId="0" applyBorder="1" applyAlignment="1" applyProtection="1">
      <alignment wrapText="1"/>
      <protection hidden="1"/>
    </xf>
    <xf numFmtId="0" fontId="8" fillId="3" borderId="8" xfId="0"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32" xfId="0" applyBorder="1" applyAlignment="1">
      <alignment horizontal="left" vertical="center" wrapText="1"/>
    </xf>
    <xf numFmtId="0" fontId="0" fillId="0" borderId="5" xfId="0" applyBorder="1" applyAlignment="1">
      <alignment horizontal="center" vertical="center" wrapText="1"/>
    </xf>
  </cellXfs>
  <cellStyles count="5">
    <cellStyle name="Comma" xfId="1" builtinId="3"/>
    <cellStyle name="Comma 2" xfId="3" xr:uid="{00000000-0005-0000-0000-000001000000}"/>
    <cellStyle name="Normal" xfId="0" builtinId="0"/>
    <cellStyle name="Normal 2" xfId="2" xr:uid="{00000000-0005-0000-0000-000004000000}"/>
    <cellStyle name="Percent" xfId="4" builtinId="5"/>
  </cellStyles>
  <dxfs count="7">
    <dxf>
      <fill>
        <patternFill>
          <bgColor rgb="FF92D050"/>
        </patternFill>
      </fill>
    </dxf>
    <dxf>
      <fill>
        <patternFill>
          <bgColor rgb="FFFFFF00"/>
        </patternFill>
      </fill>
    </dxf>
    <dxf>
      <fill>
        <patternFill>
          <bgColor rgb="FF92D050"/>
        </patternFill>
      </fill>
    </dxf>
    <dxf>
      <fill>
        <patternFill>
          <bgColor rgb="FFF6D2D2"/>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6D2D2"/>
      <color rgb="FFF3C5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55045-94DF-412A-B8C4-D021B9477FA9}">
  <dimension ref="A1:E135"/>
  <sheetViews>
    <sheetView showGridLines="0" tabSelected="1" topLeftCell="A73" zoomScale="130" zoomScaleNormal="130" workbookViewId="0">
      <selection activeCell="C107" sqref="C107"/>
    </sheetView>
  </sheetViews>
  <sheetFormatPr defaultRowHeight="14.5" x14ac:dyDescent="0.35"/>
  <cols>
    <col min="1" max="1" width="7.1796875" customWidth="1"/>
    <col min="2" max="2" width="59.1796875" style="79" customWidth="1"/>
    <col min="3" max="3" width="58.81640625" customWidth="1"/>
    <col min="5" max="5" width="59.1796875" customWidth="1"/>
  </cols>
  <sheetData>
    <row r="1" spans="1:5" ht="26.15" customHeight="1" x14ac:dyDescent="0.35">
      <c r="A1" s="178" t="s">
        <v>231</v>
      </c>
      <c r="B1" s="178"/>
      <c r="C1" s="178"/>
      <c r="D1" s="178"/>
      <c r="E1" s="178"/>
    </row>
    <row r="2" spans="1:5" ht="21" customHeight="1" x14ac:dyDescent="0.35">
      <c r="A2" s="179" t="s">
        <v>229</v>
      </c>
      <c r="B2" s="179"/>
      <c r="C2" s="179"/>
      <c r="D2" s="179"/>
      <c r="E2" s="179"/>
    </row>
    <row r="3" spans="1:5" ht="4.75" customHeight="1" x14ac:dyDescent="0.35">
      <c r="A3" s="46"/>
      <c r="B3"/>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c r="B8"/>
    </row>
    <row r="9" spans="1:5" ht="39.5" thickBot="1" x14ac:dyDescent="0.4">
      <c r="A9" s="62"/>
      <c r="B9" s="62" t="s">
        <v>269</v>
      </c>
      <c r="C9" s="63" t="s">
        <v>132</v>
      </c>
      <c r="D9" s="64" t="s">
        <v>87</v>
      </c>
      <c r="E9" s="63" t="s">
        <v>86</v>
      </c>
    </row>
    <row r="10" spans="1:5" ht="26.5" thickBot="1" x14ac:dyDescent="0.4">
      <c r="A10" s="47">
        <v>1</v>
      </c>
      <c r="B10" s="148" t="s">
        <v>335</v>
      </c>
      <c r="C10" s="117" t="s">
        <v>199</v>
      </c>
      <c r="D10" s="65"/>
      <c r="E10" s="81"/>
    </row>
    <row r="11" spans="1:5" ht="39.5" thickBot="1" x14ac:dyDescent="0.4">
      <c r="A11" s="62"/>
      <c r="B11" s="62" t="s">
        <v>270</v>
      </c>
      <c r="C11" s="63" t="s">
        <v>132</v>
      </c>
      <c r="D11" s="64" t="s">
        <v>87</v>
      </c>
      <c r="E11" s="63" t="s">
        <v>86</v>
      </c>
    </row>
    <row r="12" spans="1:5" ht="39" customHeight="1" thickBot="1" x14ac:dyDescent="0.4">
      <c r="A12" s="47">
        <v>1</v>
      </c>
      <c r="B12" s="148" t="s">
        <v>164</v>
      </c>
      <c r="C12" s="117" t="s">
        <v>302</v>
      </c>
      <c r="D12" s="65"/>
      <c r="E12" s="81"/>
    </row>
    <row r="13" spans="1:5" ht="58.5" customHeight="1" thickBot="1" x14ac:dyDescent="0.4">
      <c r="A13" s="47">
        <v>2</v>
      </c>
      <c r="B13" s="148" t="s">
        <v>165</v>
      </c>
      <c r="C13" s="117" t="s">
        <v>303</v>
      </c>
      <c r="D13" s="65"/>
      <c r="E13" s="81"/>
    </row>
    <row r="14" spans="1:5" ht="39.5" thickBot="1" x14ac:dyDescent="0.4">
      <c r="A14" s="62"/>
      <c r="B14" s="62" t="s">
        <v>271</v>
      </c>
      <c r="C14" s="63" t="s">
        <v>132</v>
      </c>
      <c r="D14" s="64" t="s">
        <v>87</v>
      </c>
      <c r="E14" s="63" t="s">
        <v>86</v>
      </c>
    </row>
    <row r="15" spans="1:5" ht="26.5" thickBot="1" x14ac:dyDescent="0.4">
      <c r="A15" s="47">
        <v>1</v>
      </c>
      <c r="B15" s="148" t="s">
        <v>166</v>
      </c>
      <c r="C15" s="117" t="s">
        <v>163</v>
      </c>
      <c r="D15" s="65"/>
      <c r="E15" s="81"/>
    </row>
    <row r="16" spans="1:5" ht="44.25" customHeight="1" thickBot="1" x14ac:dyDescent="0.4">
      <c r="A16" s="47">
        <v>2</v>
      </c>
      <c r="B16" s="149" t="s">
        <v>300</v>
      </c>
      <c r="C16" s="117" t="s">
        <v>322</v>
      </c>
      <c r="D16" s="65"/>
      <c r="E16" s="81"/>
    </row>
    <row r="17" spans="1:5" ht="57" customHeight="1" thickBot="1" x14ac:dyDescent="0.4">
      <c r="A17" s="47">
        <v>3</v>
      </c>
      <c r="B17" s="148" t="s">
        <v>167</v>
      </c>
      <c r="C17" s="117" t="s">
        <v>323</v>
      </c>
      <c r="D17" s="65"/>
      <c r="E17" s="81"/>
    </row>
    <row r="18" spans="1:5" ht="43.5" customHeight="1" thickBot="1" x14ac:dyDescent="0.4">
      <c r="A18" s="47">
        <v>4</v>
      </c>
      <c r="B18" s="148" t="s">
        <v>168</v>
      </c>
      <c r="C18" s="117" t="s">
        <v>304</v>
      </c>
      <c r="D18" s="65"/>
      <c r="E18" s="81"/>
    </row>
    <row r="19" spans="1:5" ht="33.75" customHeight="1" thickBot="1" x14ac:dyDescent="0.4">
      <c r="A19" s="47">
        <v>5</v>
      </c>
      <c r="B19" s="148" t="s">
        <v>169</v>
      </c>
      <c r="C19" s="117" t="s">
        <v>301</v>
      </c>
      <c r="D19" s="65"/>
      <c r="E19" s="81"/>
    </row>
    <row r="20" spans="1:5" ht="26.5" thickBot="1" x14ac:dyDescent="0.4">
      <c r="A20" s="47">
        <v>6</v>
      </c>
      <c r="B20" s="148" t="s">
        <v>170</v>
      </c>
      <c r="C20" s="117" t="s">
        <v>306</v>
      </c>
      <c r="D20" s="65"/>
      <c r="E20" s="81"/>
    </row>
    <row r="21" spans="1:5" ht="48.75" customHeight="1" thickBot="1" x14ac:dyDescent="0.4">
      <c r="A21" s="47">
        <v>7</v>
      </c>
      <c r="B21" s="148" t="s">
        <v>171</v>
      </c>
      <c r="C21" s="117" t="s">
        <v>305</v>
      </c>
      <c r="D21" s="65"/>
      <c r="E21" s="81"/>
    </row>
    <row r="22" spans="1:5" ht="43.5" customHeight="1" thickBot="1" x14ac:dyDescent="0.4">
      <c r="A22" s="47">
        <v>8</v>
      </c>
      <c r="B22" s="148" t="s">
        <v>172</v>
      </c>
      <c r="C22" s="117" t="s">
        <v>201</v>
      </c>
      <c r="D22" s="65"/>
      <c r="E22" s="81"/>
    </row>
    <row r="23" spans="1:5" ht="49.5" customHeight="1" thickBot="1" x14ac:dyDescent="0.4">
      <c r="A23" s="47">
        <v>9</v>
      </c>
      <c r="B23" s="148" t="s">
        <v>173</v>
      </c>
      <c r="C23" s="117" t="s">
        <v>202</v>
      </c>
      <c r="D23" s="65"/>
      <c r="E23" s="81"/>
    </row>
    <row r="24" spans="1:5" ht="72" customHeight="1" thickBot="1" x14ac:dyDescent="0.4">
      <c r="A24" s="70">
        <v>10</v>
      </c>
      <c r="B24" s="150" t="s">
        <v>174</v>
      </c>
      <c r="C24" s="117" t="s">
        <v>203</v>
      </c>
      <c r="D24" s="65"/>
      <c r="E24" s="81"/>
    </row>
    <row r="25" spans="1:5" ht="39.5" thickBot="1" x14ac:dyDescent="0.4">
      <c r="A25" s="43"/>
      <c r="B25" s="62" t="s">
        <v>272</v>
      </c>
      <c r="C25" s="63" t="s">
        <v>132</v>
      </c>
      <c r="D25" s="64" t="s">
        <v>87</v>
      </c>
      <c r="E25" s="63" t="s">
        <v>86</v>
      </c>
    </row>
    <row r="26" spans="1:5" ht="62.25" customHeight="1" thickBot="1" x14ac:dyDescent="0.4">
      <c r="A26" s="71">
        <v>1</v>
      </c>
      <c r="B26" s="114" t="s">
        <v>175</v>
      </c>
      <c r="C26" s="139" t="s">
        <v>309</v>
      </c>
      <c r="D26" s="68"/>
      <c r="E26" s="95"/>
    </row>
    <row r="27" spans="1:5" x14ac:dyDescent="0.35">
      <c r="A27" s="73">
        <v>2</v>
      </c>
      <c r="B27" s="184" t="s">
        <v>222</v>
      </c>
      <c r="C27" s="172"/>
      <c r="D27" s="90"/>
      <c r="E27" s="181"/>
    </row>
    <row r="28" spans="1:5" ht="15" customHeight="1" x14ac:dyDescent="0.35">
      <c r="A28" s="76"/>
      <c r="B28" s="185"/>
      <c r="C28" s="180"/>
      <c r="D28" s="92"/>
      <c r="E28" s="182"/>
    </row>
    <row r="29" spans="1:5" ht="1.5" customHeight="1" thickBot="1" x14ac:dyDescent="0.4">
      <c r="A29" s="77"/>
      <c r="B29" s="186"/>
      <c r="C29" s="173"/>
      <c r="D29" s="91"/>
      <c r="E29" s="183"/>
    </row>
    <row r="30" spans="1:5" ht="32.25" customHeight="1" thickBot="1" x14ac:dyDescent="0.4">
      <c r="A30" s="77"/>
      <c r="B30" s="113" t="s">
        <v>317</v>
      </c>
      <c r="C30" s="140" t="s">
        <v>310</v>
      </c>
      <c r="D30" s="69"/>
      <c r="E30" s="96"/>
    </row>
    <row r="31" spans="1:5" ht="104.25" customHeight="1" thickBot="1" x14ac:dyDescent="0.4">
      <c r="A31" s="78"/>
      <c r="B31" s="151" t="s">
        <v>316</v>
      </c>
      <c r="C31" s="140" t="s">
        <v>307</v>
      </c>
      <c r="D31" s="69"/>
      <c r="E31" s="97"/>
    </row>
    <row r="32" spans="1:5" ht="45.75" customHeight="1" thickBot="1" x14ac:dyDescent="0.4">
      <c r="A32" s="78">
        <v>3</v>
      </c>
      <c r="B32" s="123" t="s">
        <v>280</v>
      </c>
      <c r="C32" s="143" t="s">
        <v>315</v>
      </c>
      <c r="D32" s="120"/>
      <c r="E32" s="121"/>
    </row>
    <row r="33" spans="1:5" ht="39.5" thickBot="1" x14ac:dyDescent="0.4">
      <c r="A33" s="43"/>
      <c r="B33" s="43" t="s">
        <v>273</v>
      </c>
      <c r="C33" s="43" t="s">
        <v>132</v>
      </c>
      <c r="D33" s="64" t="s">
        <v>87</v>
      </c>
      <c r="E33" s="63" t="s">
        <v>86</v>
      </c>
    </row>
    <row r="34" spans="1:5" ht="47.25" customHeight="1" thickBot="1" x14ac:dyDescent="0.4">
      <c r="A34" s="78">
        <v>1</v>
      </c>
      <c r="B34" s="113" t="s">
        <v>233</v>
      </c>
      <c r="C34" s="140" t="s">
        <v>308</v>
      </c>
      <c r="D34" s="65"/>
      <c r="E34" s="81"/>
    </row>
    <row r="35" spans="1:5" ht="66" customHeight="1" thickBot="1" x14ac:dyDescent="0.4">
      <c r="A35" s="78">
        <v>2</v>
      </c>
      <c r="B35" s="113" t="s">
        <v>340</v>
      </c>
      <c r="C35" s="140" t="s">
        <v>308</v>
      </c>
      <c r="D35" s="65"/>
      <c r="E35" s="81"/>
    </row>
    <row r="36" spans="1:5" ht="42" customHeight="1" thickBot="1" x14ac:dyDescent="0.4">
      <c r="A36" s="78">
        <v>3</v>
      </c>
      <c r="B36" s="113" t="s">
        <v>234</v>
      </c>
      <c r="C36" s="140" t="s">
        <v>311</v>
      </c>
      <c r="D36" s="65"/>
      <c r="E36" s="81"/>
    </row>
    <row r="37" spans="1:5" ht="29.25" customHeight="1" thickBot="1" x14ac:dyDescent="0.4">
      <c r="A37" s="78">
        <v>4</v>
      </c>
      <c r="B37" s="113" t="s">
        <v>176</v>
      </c>
      <c r="C37" s="140" t="s">
        <v>204</v>
      </c>
      <c r="D37" s="65"/>
      <c r="E37" s="81"/>
    </row>
    <row r="38" spans="1:5" ht="26.5" thickBot="1" x14ac:dyDescent="0.4">
      <c r="A38" s="78">
        <v>5</v>
      </c>
      <c r="B38" s="113" t="s">
        <v>177</v>
      </c>
      <c r="C38" s="140" t="s">
        <v>200</v>
      </c>
      <c r="D38" s="65"/>
      <c r="E38" s="81"/>
    </row>
    <row r="39" spans="1:5" ht="39.75" customHeight="1" thickBot="1" x14ac:dyDescent="0.4">
      <c r="A39" s="71">
        <v>6</v>
      </c>
      <c r="B39" s="113" t="s">
        <v>235</v>
      </c>
      <c r="C39" s="140" t="s">
        <v>162</v>
      </c>
      <c r="D39" s="65"/>
      <c r="E39" s="81"/>
    </row>
    <row r="40" spans="1:5" ht="26.5" thickBot="1" x14ac:dyDescent="0.4">
      <c r="A40" s="71">
        <v>7</v>
      </c>
      <c r="B40" s="113" t="s">
        <v>178</v>
      </c>
      <c r="C40" s="140" t="s">
        <v>205</v>
      </c>
      <c r="D40" s="65"/>
      <c r="E40" s="81"/>
    </row>
    <row r="41" spans="1:5" ht="45" customHeight="1" thickBot="1" x14ac:dyDescent="0.4">
      <c r="A41" s="71">
        <v>8</v>
      </c>
      <c r="B41" s="113" t="s">
        <v>179</v>
      </c>
      <c r="C41" s="140" t="s">
        <v>206</v>
      </c>
      <c r="D41" s="65"/>
      <c r="E41" s="81"/>
    </row>
    <row r="42" spans="1:5" ht="57.75" customHeight="1" thickBot="1" x14ac:dyDescent="0.4">
      <c r="A42" s="71">
        <v>9</v>
      </c>
      <c r="B42" s="113" t="s">
        <v>180</v>
      </c>
      <c r="C42" s="140" t="s">
        <v>312</v>
      </c>
      <c r="D42" s="65"/>
      <c r="E42" s="81"/>
    </row>
    <row r="43" spans="1:5" ht="43.5" customHeight="1" thickBot="1" x14ac:dyDescent="0.4">
      <c r="A43" s="71">
        <v>10</v>
      </c>
      <c r="B43" s="114" t="s">
        <v>181</v>
      </c>
      <c r="C43" s="141" t="s">
        <v>314</v>
      </c>
      <c r="D43" s="68"/>
      <c r="E43" s="95"/>
    </row>
    <row r="44" spans="1:5" ht="113.25" customHeight="1" thickBot="1" x14ac:dyDescent="0.4">
      <c r="A44" s="107" t="s">
        <v>241</v>
      </c>
      <c r="B44" s="152" t="s">
        <v>240</v>
      </c>
      <c r="C44" s="117" t="s">
        <v>313</v>
      </c>
      <c r="D44" s="102"/>
      <c r="E44" s="103"/>
    </row>
    <row r="45" spans="1:5" s="125" customFormat="1" ht="21.65" customHeight="1" thickBot="1" x14ac:dyDescent="0.4">
      <c r="A45" s="138">
        <v>12</v>
      </c>
      <c r="B45" s="152" t="s">
        <v>295</v>
      </c>
      <c r="C45" s="142" t="s">
        <v>207</v>
      </c>
      <c r="D45" s="136"/>
      <c r="E45" s="137"/>
    </row>
    <row r="46" spans="1:5" ht="56.25" customHeight="1" thickBot="1" x14ac:dyDescent="0.4">
      <c r="A46" s="71">
        <v>13</v>
      </c>
      <c r="B46" s="113" t="s">
        <v>318</v>
      </c>
      <c r="C46" s="142" t="s">
        <v>207</v>
      </c>
      <c r="D46" s="65"/>
      <c r="E46" s="81"/>
    </row>
    <row r="47" spans="1:5" ht="39.5" thickBot="1" x14ac:dyDescent="0.4">
      <c r="A47" s="43"/>
      <c r="B47" s="43" t="s">
        <v>274</v>
      </c>
      <c r="C47" s="43" t="s">
        <v>132</v>
      </c>
      <c r="D47" s="64" t="s">
        <v>87</v>
      </c>
      <c r="E47" s="63" t="s">
        <v>86</v>
      </c>
    </row>
    <row r="48" spans="1:5" ht="81" customHeight="1" thickBot="1" x14ac:dyDescent="0.4">
      <c r="A48" s="71">
        <v>1</v>
      </c>
      <c r="B48" s="129" t="s">
        <v>341</v>
      </c>
      <c r="C48" s="140" t="s">
        <v>207</v>
      </c>
      <c r="D48" s="65"/>
      <c r="E48" s="81"/>
    </row>
    <row r="49" spans="1:5" s="125" customFormat="1" ht="45" customHeight="1" thickBot="1" x14ac:dyDescent="0.4">
      <c r="A49" s="127">
        <v>2</v>
      </c>
      <c r="B49" s="129" t="s">
        <v>342</v>
      </c>
      <c r="C49" s="170" t="s">
        <v>207</v>
      </c>
      <c r="D49" s="126"/>
      <c r="E49" s="128"/>
    </row>
    <row r="50" spans="1:5" s="125" customFormat="1" ht="30" customHeight="1" thickBot="1" x14ac:dyDescent="0.4">
      <c r="A50" s="127">
        <v>3</v>
      </c>
      <c r="B50" s="129" t="s">
        <v>343</v>
      </c>
      <c r="C50" s="170" t="s">
        <v>207</v>
      </c>
      <c r="D50" s="126"/>
      <c r="E50" s="128"/>
    </row>
    <row r="51" spans="1:5" s="125" customFormat="1" ht="42" customHeight="1" thickBot="1" x14ac:dyDescent="0.4">
      <c r="A51" s="127">
        <v>4</v>
      </c>
      <c r="B51" s="129" t="s">
        <v>344</v>
      </c>
      <c r="C51" s="170" t="s">
        <v>207</v>
      </c>
      <c r="D51" s="126"/>
      <c r="E51" s="128"/>
    </row>
    <row r="52" spans="1:5" ht="15" thickBot="1" x14ac:dyDescent="0.4">
      <c r="A52" s="71">
        <v>5</v>
      </c>
      <c r="B52" s="84" t="s">
        <v>345</v>
      </c>
      <c r="C52" s="140" t="s">
        <v>207</v>
      </c>
      <c r="D52" s="65"/>
      <c r="E52" s="81"/>
    </row>
    <row r="53" spans="1:5" ht="26.5" thickBot="1" x14ac:dyDescent="0.4">
      <c r="A53" s="105">
        <v>6</v>
      </c>
      <c r="B53" s="87" t="s">
        <v>214</v>
      </c>
      <c r="C53" s="172" t="s">
        <v>299</v>
      </c>
      <c r="D53" s="174"/>
      <c r="E53" s="176"/>
    </row>
    <row r="54" spans="1:5" ht="15" thickBot="1" x14ac:dyDescent="0.4">
      <c r="A54" s="76"/>
      <c r="B54" s="88" t="s">
        <v>182</v>
      </c>
      <c r="C54" s="173"/>
      <c r="D54" s="175"/>
      <c r="E54" s="177"/>
    </row>
    <row r="55" spans="1:5" ht="26.5" thickBot="1" x14ac:dyDescent="0.4">
      <c r="A55" s="76"/>
      <c r="B55" s="88" t="s">
        <v>183</v>
      </c>
      <c r="C55" s="140" t="s">
        <v>208</v>
      </c>
      <c r="D55" s="69"/>
      <c r="E55" s="97"/>
    </row>
    <row r="56" spans="1:5" ht="26.5" thickBot="1" x14ac:dyDescent="0.4">
      <c r="A56" s="77"/>
      <c r="B56" s="88" t="s">
        <v>184</v>
      </c>
      <c r="C56" s="140" t="s">
        <v>207</v>
      </c>
      <c r="D56" s="65"/>
      <c r="E56" s="81"/>
    </row>
    <row r="57" spans="1:5" ht="26.5" thickBot="1" x14ac:dyDescent="0.4">
      <c r="A57" s="78">
        <v>7</v>
      </c>
      <c r="B57" s="89" t="s">
        <v>346</v>
      </c>
      <c r="C57" s="140" t="s">
        <v>216</v>
      </c>
      <c r="D57" s="65"/>
      <c r="E57" s="81"/>
    </row>
    <row r="58" spans="1:5" ht="46.5" customHeight="1" thickBot="1" x14ac:dyDescent="0.4">
      <c r="A58" s="71">
        <v>8</v>
      </c>
      <c r="B58" s="84" t="s">
        <v>185</v>
      </c>
      <c r="C58" s="140" t="s">
        <v>216</v>
      </c>
      <c r="D58" s="65"/>
      <c r="E58" s="81"/>
    </row>
    <row r="59" spans="1:5" ht="39.5" thickBot="1" x14ac:dyDescent="0.4">
      <c r="A59" s="43"/>
      <c r="B59" s="116" t="s">
        <v>275</v>
      </c>
      <c r="C59" s="43" t="s">
        <v>132</v>
      </c>
      <c r="D59" s="64" t="s">
        <v>87</v>
      </c>
      <c r="E59" s="63" t="s">
        <v>86</v>
      </c>
    </row>
    <row r="60" spans="1:5" ht="26.5" thickBot="1" x14ac:dyDescent="0.4">
      <c r="A60" s="71">
        <v>1</v>
      </c>
      <c r="B60" s="84" t="s">
        <v>186</v>
      </c>
      <c r="C60" s="140" t="s">
        <v>209</v>
      </c>
      <c r="D60" s="65"/>
      <c r="E60" s="81"/>
    </row>
    <row r="61" spans="1:5" ht="87" customHeight="1" thickBot="1" x14ac:dyDescent="0.4">
      <c r="A61" s="71">
        <v>2</v>
      </c>
      <c r="B61" s="84" t="s">
        <v>296</v>
      </c>
      <c r="C61" s="140" t="s">
        <v>210</v>
      </c>
      <c r="D61" s="65"/>
      <c r="E61" s="81"/>
    </row>
    <row r="62" spans="1:5" ht="82" customHeight="1" thickBot="1" x14ac:dyDescent="0.4">
      <c r="A62" s="71">
        <v>3</v>
      </c>
      <c r="B62" s="84" t="s">
        <v>297</v>
      </c>
      <c r="C62" s="140" t="s">
        <v>211</v>
      </c>
      <c r="D62" s="65"/>
      <c r="E62" s="81"/>
    </row>
    <row r="63" spans="1:5" ht="63" customHeight="1" thickBot="1" x14ac:dyDescent="0.4">
      <c r="A63" s="72">
        <v>4</v>
      </c>
      <c r="B63" s="84" t="s">
        <v>298</v>
      </c>
      <c r="C63" s="140" t="s">
        <v>212</v>
      </c>
      <c r="D63" s="65"/>
      <c r="E63" s="81"/>
    </row>
    <row r="64" spans="1:5" ht="26.5" thickBot="1" x14ac:dyDescent="0.4">
      <c r="A64" s="70">
        <v>5</v>
      </c>
      <c r="B64" s="84" t="s">
        <v>187</v>
      </c>
      <c r="C64" s="145"/>
      <c r="D64" s="65"/>
      <c r="E64" s="81"/>
    </row>
    <row r="65" spans="1:5" ht="52.5" thickBot="1" x14ac:dyDescent="0.4">
      <c r="A65" s="72"/>
      <c r="B65" s="86" t="s">
        <v>188</v>
      </c>
      <c r="C65" s="140" t="s">
        <v>213</v>
      </c>
      <c r="D65" s="65"/>
      <c r="E65" s="81"/>
    </row>
    <row r="66" spans="1:5" ht="26.5" thickBot="1" x14ac:dyDescent="0.4">
      <c r="A66" s="72"/>
      <c r="B66" s="86" t="s">
        <v>189</v>
      </c>
      <c r="C66" s="140" t="s">
        <v>213</v>
      </c>
      <c r="D66" s="65"/>
      <c r="E66" s="81"/>
    </row>
    <row r="67" spans="1:5" ht="26.5" thickBot="1" x14ac:dyDescent="0.4">
      <c r="A67" s="71"/>
      <c r="B67" s="85" t="s">
        <v>236</v>
      </c>
      <c r="C67" s="140" t="s">
        <v>213</v>
      </c>
      <c r="D67" s="65"/>
      <c r="E67" s="81"/>
    </row>
    <row r="68" spans="1:5" ht="39.5" thickBot="1" x14ac:dyDescent="0.4">
      <c r="A68" s="104"/>
      <c r="B68" s="106" t="s">
        <v>237</v>
      </c>
      <c r="C68" s="43" t="s">
        <v>132</v>
      </c>
      <c r="D68" s="64" t="s">
        <v>87</v>
      </c>
      <c r="E68" s="63" t="s">
        <v>86</v>
      </c>
    </row>
    <row r="69" spans="1:5" ht="15" thickBot="1" x14ac:dyDescent="0.4">
      <c r="A69" s="70">
        <v>1</v>
      </c>
      <c r="B69" s="113" t="s">
        <v>283</v>
      </c>
      <c r="C69" s="66"/>
      <c r="D69" s="65"/>
      <c r="E69" s="81"/>
    </row>
    <row r="70" spans="1:5" ht="15" thickBot="1" x14ac:dyDescent="0.4">
      <c r="A70" s="72"/>
      <c r="B70" s="88" t="s">
        <v>190</v>
      </c>
      <c r="C70" s="82" t="s">
        <v>277</v>
      </c>
      <c r="D70" s="65"/>
      <c r="E70" s="81"/>
    </row>
    <row r="71" spans="1:5" ht="15" thickBot="1" x14ac:dyDescent="0.4">
      <c r="A71" s="72"/>
      <c r="B71" s="88" t="s">
        <v>191</v>
      </c>
      <c r="C71" s="82" t="s">
        <v>277</v>
      </c>
      <c r="D71" s="65"/>
      <c r="E71" s="81"/>
    </row>
    <row r="72" spans="1:5" ht="15" thickBot="1" x14ac:dyDescent="0.4">
      <c r="A72" s="72"/>
      <c r="B72" s="88" t="s">
        <v>281</v>
      </c>
      <c r="C72" s="82" t="s">
        <v>277</v>
      </c>
      <c r="D72" s="65"/>
      <c r="E72" s="81"/>
    </row>
    <row r="73" spans="1:5" ht="15" thickBot="1" x14ac:dyDescent="0.4">
      <c r="A73" s="72"/>
      <c r="B73" s="88" t="s">
        <v>192</v>
      </c>
      <c r="C73" s="82" t="s">
        <v>277</v>
      </c>
      <c r="D73" s="65"/>
      <c r="E73" s="81"/>
    </row>
    <row r="74" spans="1:5" ht="15" thickBot="1" x14ac:dyDescent="0.4">
      <c r="A74" s="72"/>
      <c r="B74" s="88" t="s">
        <v>193</v>
      </c>
      <c r="C74" s="82" t="s">
        <v>277</v>
      </c>
      <c r="D74" s="65"/>
      <c r="E74" s="81"/>
    </row>
    <row r="75" spans="1:5" ht="15" thickBot="1" x14ac:dyDescent="0.4">
      <c r="A75" s="71"/>
      <c r="B75" s="88" t="s">
        <v>282</v>
      </c>
      <c r="C75" s="82" t="s">
        <v>277</v>
      </c>
      <c r="D75" s="65"/>
      <c r="E75" s="81"/>
    </row>
    <row r="76" spans="1:5" ht="54" customHeight="1" thickBot="1" x14ac:dyDescent="0.4">
      <c r="A76" s="71">
        <v>2</v>
      </c>
      <c r="B76" s="114" t="s">
        <v>319</v>
      </c>
      <c r="C76" s="82" t="s">
        <v>277</v>
      </c>
      <c r="D76" s="65"/>
      <c r="E76" s="81"/>
    </row>
    <row r="77" spans="1:5" ht="39.5" thickBot="1" x14ac:dyDescent="0.4">
      <c r="A77" s="43"/>
      <c r="B77" s="43" t="s">
        <v>194</v>
      </c>
      <c r="C77" s="43" t="s">
        <v>132</v>
      </c>
      <c r="D77" s="64" t="s">
        <v>87</v>
      </c>
      <c r="E77" s="63" t="s">
        <v>86</v>
      </c>
    </row>
    <row r="78" spans="1:5" ht="15" thickBot="1" x14ac:dyDescent="0.4">
      <c r="A78" s="70">
        <v>1</v>
      </c>
      <c r="B78" s="113" t="s">
        <v>215</v>
      </c>
      <c r="C78" s="66"/>
      <c r="D78" s="65"/>
      <c r="E78" s="66"/>
    </row>
    <row r="79" spans="1:5" ht="26.5" thickBot="1" x14ac:dyDescent="0.4">
      <c r="A79" s="72"/>
      <c r="B79" s="88" t="s">
        <v>331</v>
      </c>
      <c r="C79" s="140" t="s">
        <v>294</v>
      </c>
      <c r="D79" s="65"/>
      <c r="E79" s="66"/>
    </row>
    <row r="80" spans="1:5" ht="26.5" thickBot="1" x14ac:dyDescent="0.4">
      <c r="A80" s="72"/>
      <c r="B80" s="88" t="s">
        <v>332</v>
      </c>
      <c r="C80" s="140" t="s">
        <v>294</v>
      </c>
      <c r="D80" s="65"/>
      <c r="E80" s="66"/>
    </row>
    <row r="81" spans="1:5" ht="26.5" thickBot="1" x14ac:dyDescent="0.4">
      <c r="A81" s="72"/>
      <c r="B81" s="88" t="s">
        <v>333</v>
      </c>
      <c r="C81" s="140" t="s">
        <v>294</v>
      </c>
      <c r="D81" s="65"/>
      <c r="E81" s="66"/>
    </row>
    <row r="82" spans="1:5" ht="15" thickBot="1" x14ac:dyDescent="0.4">
      <c r="A82" s="72"/>
      <c r="B82" s="88" t="s">
        <v>330</v>
      </c>
      <c r="C82" s="140" t="s">
        <v>294</v>
      </c>
      <c r="D82" s="65"/>
      <c r="E82" s="66"/>
    </row>
    <row r="83" spans="1:5" ht="15" thickBot="1" x14ac:dyDescent="0.4">
      <c r="A83" s="72"/>
      <c r="B83" s="153" t="s">
        <v>351</v>
      </c>
      <c r="C83" s="140" t="s">
        <v>294</v>
      </c>
      <c r="D83" s="65"/>
      <c r="E83" s="66"/>
    </row>
    <row r="84" spans="1:5" ht="26.5" thickBot="1" x14ac:dyDescent="0.4">
      <c r="A84" s="72"/>
      <c r="B84" s="108" t="s">
        <v>352</v>
      </c>
      <c r="C84" s="140" t="s">
        <v>294</v>
      </c>
      <c r="D84" s="65"/>
      <c r="E84" s="66"/>
    </row>
    <row r="85" spans="1:5" s="125" customFormat="1" ht="26.5" thickBot="1" x14ac:dyDescent="0.4">
      <c r="A85" s="72"/>
      <c r="B85" s="108" t="s">
        <v>353</v>
      </c>
      <c r="C85" s="171" t="s">
        <v>355</v>
      </c>
      <c r="D85" s="126"/>
      <c r="E85" s="66"/>
    </row>
    <row r="86" spans="1:5" s="125" customFormat="1" ht="26.5" thickBot="1" x14ac:dyDescent="0.4">
      <c r="A86" s="72"/>
      <c r="B86" s="108" t="s">
        <v>354</v>
      </c>
      <c r="C86" s="171" t="s">
        <v>355</v>
      </c>
      <c r="D86" s="126"/>
      <c r="E86" s="66"/>
    </row>
    <row r="87" spans="1:5" ht="26.5" thickBot="1" x14ac:dyDescent="0.4">
      <c r="A87" s="78">
        <v>2</v>
      </c>
      <c r="B87" s="83" t="s">
        <v>238</v>
      </c>
      <c r="C87" s="144" t="s">
        <v>278</v>
      </c>
      <c r="D87" s="65"/>
      <c r="E87" s="66"/>
    </row>
    <row r="88" spans="1:5" ht="39.5" thickBot="1" x14ac:dyDescent="0.4">
      <c r="A88" s="43"/>
      <c r="B88" s="116" t="s">
        <v>195</v>
      </c>
      <c r="C88" s="43" t="s">
        <v>132</v>
      </c>
      <c r="D88" s="64" t="s">
        <v>87</v>
      </c>
      <c r="E88" s="63" t="s">
        <v>86</v>
      </c>
    </row>
    <row r="89" spans="1:5" ht="41.25" customHeight="1" thickBot="1" x14ac:dyDescent="0.4">
      <c r="A89" s="71">
        <v>1</v>
      </c>
      <c r="B89" s="84" t="s">
        <v>245</v>
      </c>
      <c r="C89" s="140" t="s">
        <v>349</v>
      </c>
      <c r="D89" s="65"/>
      <c r="E89" s="81"/>
    </row>
    <row r="90" spans="1:5" s="125" customFormat="1" ht="43.5" customHeight="1" thickBot="1" x14ac:dyDescent="0.4">
      <c r="A90" s="127">
        <v>2</v>
      </c>
      <c r="B90" s="129" t="s">
        <v>284</v>
      </c>
      <c r="C90" s="140" t="s">
        <v>350</v>
      </c>
      <c r="D90" s="126"/>
      <c r="E90" s="128"/>
    </row>
    <row r="91" spans="1:5" s="125" customFormat="1" ht="26.5" thickBot="1" x14ac:dyDescent="0.4">
      <c r="A91" s="127"/>
      <c r="B91" s="130" t="s">
        <v>285</v>
      </c>
      <c r="C91" s="140" t="s">
        <v>350</v>
      </c>
      <c r="D91" s="126"/>
      <c r="E91" s="128"/>
    </row>
    <row r="92" spans="1:5" s="125" customFormat="1" ht="15" thickBot="1" x14ac:dyDescent="0.4">
      <c r="A92" s="127"/>
      <c r="B92" s="131" t="s">
        <v>286</v>
      </c>
      <c r="C92" s="140" t="s">
        <v>350</v>
      </c>
      <c r="D92" s="126"/>
      <c r="E92" s="128"/>
    </row>
    <row r="93" spans="1:5" s="125" customFormat="1" ht="15" thickBot="1" x14ac:dyDescent="0.4">
      <c r="A93" s="127"/>
      <c r="B93" s="132" t="s">
        <v>287</v>
      </c>
      <c r="C93" s="140" t="s">
        <v>350</v>
      </c>
      <c r="D93" s="126"/>
      <c r="E93" s="128"/>
    </row>
    <row r="94" spans="1:5" s="125" customFormat="1" ht="26.5" thickBot="1" x14ac:dyDescent="0.4">
      <c r="A94" s="127"/>
      <c r="B94" s="133" t="s">
        <v>288</v>
      </c>
      <c r="C94" s="140" t="s">
        <v>350</v>
      </c>
      <c r="D94" s="126"/>
      <c r="E94" s="128"/>
    </row>
    <row r="95" spans="1:5" s="125" customFormat="1" ht="26.5" thickBot="1" x14ac:dyDescent="0.4">
      <c r="A95" s="127"/>
      <c r="B95" s="134" t="s">
        <v>289</v>
      </c>
      <c r="C95" s="140" t="s">
        <v>350</v>
      </c>
      <c r="D95" s="126"/>
      <c r="E95" s="128"/>
    </row>
    <row r="96" spans="1:5" s="125" customFormat="1" ht="15" thickBot="1" x14ac:dyDescent="0.4">
      <c r="A96" s="127"/>
      <c r="B96" s="135" t="s">
        <v>290</v>
      </c>
      <c r="C96" s="140" t="s">
        <v>350</v>
      </c>
      <c r="D96" s="126"/>
      <c r="E96" s="128"/>
    </row>
    <row r="97" spans="1:5" ht="26.5" thickBot="1" x14ac:dyDescent="0.4">
      <c r="A97" s="124">
        <v>3</v>
      </c>
      <c r="B97" s="84" t="s">
        <v>196</v>
      </c>
      <c r="C97" s="140" t="s">
        <v>350</v>
      </c>
      <c r="D97" s="65"/>
      <c r="E97" s="81"/>
    </row>
    <row r="98" spans="1:5" ht="39.5" thickBot="1" x14ac:dyDescent="0.4">
      <c r="A98" s="71">
        <v>4</v>
      </c>
      <c r="B98" s="84" t="s">
        <v>339</v>
      </c>
      <c r="C98" s="140" t="s">
        <v>347</v>
      </c>
      <c r="D98" s="65"/>
      <c r="E98" s="81"/>
    </row>
    <row r="99" spans="1:5" ht="41.25" customHeight="1" thickBot="1" x14ac:dyDescent="0.4">
      <c r="A99" s="78">
        <v>5</v>
      </c>
      <c r="B99" s="83" t="s">
        <v>246</v>
      </c>
      <c r="C99" s="140" t="s">
        <v>348</v>
      </c>
      <c r="D99" s="65"/>
      <c r="E99" s="81"/>
    </row>
    <row r="100" spans="1:5" ht="46.5" customHeight="1" thickBot="1" x14ac:dyDescent="0.4">
      <c r="A100" s="72">
        <v>6</v>
      </c>
      <c r="B100" s="83" t="s">
        <v>247</v>
      </c>
      <c r="C100" s="140" t="s">
        <v>347</v>
      </c>
      <c r="D100" s="65"/>
      <c r="E100" s="81"/>
    </row>
    <row r="101" spans="1:5" ht="29.25" customHeight="1" thickBot="1" x14ac:dyDescent="0.4">
      <c r="A101" s="78">
        <v>7</v>
      </c>
      <c r="B101" s="83" t="s">
        <v>248</v>
      </c>
      <c r="C101" s="140" t="s">
        <v>347</v>
      </c>
      <c r="D101" s="65"/>
      <c r="E101" s="81"/>
    </row>
    <row r="102" spans="1:5" ht="57" customHeight="1" thickBot="1" x14ac:dyDescent="0.4">
      <c r="A102" s="71">
        <v>8</v>
      </c>
      <c r="B102" s="83" t="s">
        <v>197</v>
      </c>
      <c r="C102" s="140" t="s">
        <v>347</v>
      </c>
      <c r="D102" s="65"/>
      <c r="E102" s="81"/>
    </row>
    <row r="103" spans="1:5" ht="69" customHeight="1" thickBot="1" x14ac:dyDescent="0.4">
      <c r="A103" s="71">
        <v>9</v>
      </c>
      <c r="B103" s="83" t="s">
        <v>249</v>
      </c>
      <c r="C103" s="140" t="s">
        <v>347</v>
      </c>
      <c r="D103" s="65"/>
      <c r="E103" s="81"/>
    </row>
    <row r="104" spans="1:5" ht="39.5" thickBot="1" x14ac:dyDescent="0.4">
      <c r="A104" s="122"/>
      <c r="B104" s="118" t="s">
        <v>239</v>
      </c>
      <c r="C104" s="43" t="s">
        <v>132</v>
      </c>
      <c r="D104" s="64" t="s">
        <v>87</v>
      </c>
      <c r="E104" s="63" t="s">
        <v>86</v>
      </c>
    </row>
    <row r="105" spans="1:5" ht="26.5" thickBot="1" x14ac:dyDescent="0.4">
      <c r="A105" s="78">
        <v>1</v>
      </c>
      <c r="B105" s="94" t="s">
        <v>250</v>
      </c>
      <c r="C105" s="140" t="s">
        <v>356</v>
      </c>
      <c r="D105" s="65"/>
      <c r="E105" s="81"/>
    </row>
    <row r="106" spans="1:5" ht="39.5" thickBot="1" x14ac:dyDescent="0.4">
      <c r="A106" s="78">
        <v>2</v>
      </c>
      <c r="B106" s="83" t="s">
        <v>251</v>
      </c>
      <c r="C106" s="171" t="s">
        <v>356</v>
      </c>
      <c r="D106" s="65"/>
      <c r="E106" s="81"/>
    </row>
    <row r="107" spans="1:5" ht="52.5" thickBot="1" x14ac:dyDescent="0.4">
      <c r="A107" s="78">
        <v>3</v>
      </c>
      <c r="B107" s="83" t="s">
        <v>252</v>
      </c>
      <c r="C107" s="171" t="s">
        <v>356</v>
      </c>
      <c r="D107" s="65"/>
      <c r="E107" s="81"/>
    </row>
    <row r="108" spans="1:5" ht="74.25" customHeight="1" thickBot="1" x14ac:dyDescent="0.4">
      <c r="A108" s="78">
        <v>4</v>
      </c>
      <c r="B108" s="83" t="s">
        <v>253</v>
      </c>
      <c r="C108" s="140" t="s">
        <v>320</v>
      </c>
      <c r="D108" s="65"/>
      <c r="E108" s="81"/>
    </row>
    <row r="109" spans="1:5" ht="15" thickBot="1" x14ac:dyDescent="0.4">
      <c r="A109" s="71">
        <v>5</v>
      </c>
      <c r="B109" s="110" t="s">
        <v>254</v>
      </c>
      <c r="C109" s="140" t="s">
        <v>320</v>
      </c>
      <c r="D109" s="65"/>
      <c r="E109" s="81"/>
    </row>
    <row r="110" spans="1:5" s="61" customFormat="1" ht="44.25" customHeight="1" thickBot="1" x14ac:dyDescent="0.4">
      <c r="A110" s="71"/>
      <c r="B110" s="109" t="s">
        <v>255</v>
      </c>
      <c r="C110" s="140" t="s">
        <v>320</v>
      </c>
      <c r="D110" s="65"/>
      <c r="E110" s="81"/>
    </row>
    <row r="111" spans="1:5" s="61" customFormat="1" ht="78.5" thickBot="1" x14ac:dyDescent="0.4">
      <c r="A111" s="71"/>
      <c r="B111" s="112" t="s">
        <v>256</v>
      </c>
      <c r="C111" s="140" t="s">
        <v>320</v>
      </c>
      <c r="D111" s="65"/>
      <c r="E111" s="81"/>
    </row>
    <row r="112" spans="1:5" s="61" customFormat="1" ht="15" thickBot="1" x14ac:dyDescent="0.4">
      <c r="A112" s="71"/>
      <c r="B112" s="112" t="s">
        <v>257</v>
      </c>
      <c r="C112" s="140" t="s">
        <v>320</v>
      </c>
      <c r="D112" s="65"/>
      <c r="E112" s="81"/>
    </row>
    <row r="113" spans="1:5" s="61" customFormat="1" ht="26.5" thickBot="1" x14ac:dyDescent="0.4">
      <c r="A113" s="71"/>
      <c r="B113" s="112" t="s">
        <v>258</v>
      </c>
      <c r="C113" s="140" t="s">
        <v>320</v>
      </c>
      <c r="D113" s="65"/>
      <c r="E113" s="81"/>
    </row>
    <row r="114" spans="1:5" s="61" customFormat="1" ht="27" thickBot="1" x14ac:dyDescent="0.4">
      <c r="A114" s="71"/>
      <c r="B114" s="111" t="s">
        <v>259</v>
      </c>
      <c r="C114" s="140" t="s">
        <v>320</v>
      </c>
      <c r="D114" s="65"/>
      <c r="E114" s="81"/>
    </row>
    <row r="115" spans="1:5" s="61" customFormat="1" ht="26.5" thickBot="1" x14ac:dyDescent="0.4">
      <c r="A115" s="71"/>
      <c r="B115" s="112" t="s">
        <v>260</v>
      </c>
      <c r="C115" s="140" t="s">
        <v>320</v>
      </c>
      <c r="D115" s="65"/>
      <c r="E115" s="81"/>
    </row>
    <row r="116" spans="1:5" s="61" customFormat="1" ht="26.5" thickBot="1" x14ac:dyDescent="0.4">
      <c r="A116" s="71"/>
      <c r="B116" s="109" t="s">
        <v>261</v>
      </c>
      <c r="C116" s="140" t="s">
        <v>320</v>
      </c>
      <c r="D116" s="65"/>
      <c r="E116" s="81"/>
    </row>
    <row r="117" spans="1:5" s="61" customFormat="1" ht="15" thickBot="1" x14ac:dyDescent="0.4">
      <c r="A117" s="71"/>
      <c r="B117" s="112" t="s">
        <v>262</v>
      </c>
      <c r="C117" s="140" t="s">
        <v>320</v>
      </c>
      <c r="D117" s="65"/>
      <c r="E117" s="81"/>
    </row>
    <row r="118" spans="1:5" s="61" customFormat="1" ht="26.5" thickBot="1" x14ac:dyDescent="0.4">
      <c r="A118" s="105">
        <v>6</v>
      </c>
      <c r="B118" s="115" t="s">
        <v>263</v>
      </c>
      <c r="C118" s="140" t="s">
        <v>320</v>
      </c>
      <c r="D118" s="65"/>
      <c r="E118" s="81"/>
    </row>
    <row r="119" spans="1:5" s="61" customFormat="1" ht="26.5" thickBot="1" x14ac:dyDescent="0.4">
      <c r="A119" s="77"/>
      <c r="B119" s="112" t="s">
        <v>264</v>
      </c>
      <c r="C119" s="140" t="s">
        <v>320</v>
      </c>
      <c r="D119" s="65"/>
      <c r="E119" s="81"/>
    </row>
    <row r="120" spans="1:5" s="61" customFormat="1" ht="26.5" thickBot="1" x14ac:dyDescent="0.4">
      <c r="A120" s="105"/>
      <c r="B120" s="108" t="s">
        <v>265</v>
      </c>
      <c r="C120" s="140" t="s">
        <v>320</v>
      </c>
      <c r="D120" s="65"/>
      <c r="E120" s="81"/>
    </row>
    <row r="121" spans="1:5" s="61" customFormat="1" ht="91.5" thickBot="1" x14ac:dyDescent="0.4">
      <c r="A121" s="105"/>
      <c r="B121" s="112" t="s">
        <v>198</v>
      </c>
      <c r="C121" s="140" t="s">
        <v>320</v>
      </c>
      <c r="D121" s="65"/>
      <c r="E121" s="81"/>
    </row>
    <row r="122" spans="1:5" s="61" customFormat="1" ht="39.5" thickBot="1" x14ac:dyDescent="0.4">
      <c r="A122" s="105"/>
      <c r="B122" s="108" t="s">
        <v>267</v>
      </c>
      <c r="C122" s="140" t="s">
        <v>320</v>
      </c>
      <c r="D122" s="65"/>
      <c r="E122" s="81"/>
    </row>
    <row r="123" spans="1:5" s="61" customFormat="1" ht="26.5" thickBot="1" x14ac:dyDescent="0.4">
      <c r="A123" s="105"/>
      <c r="B123" s="108" t="s">
        <v>268</v>
      </c>
      <c r="C123" s="140" t="s">
        <v>320</v>
      </c>
      <c r="D123" s="65"/>
      <c r="E123" s="81"/>
    </row>
    <row r="124" spans="1:5" s="61" customFormat="1" x14ac:dyDescent="0.35">
      <c r="A124" s="67"/>
      <c r="B124" s="75"/>
      <c r="C124" s="74"/>
      <c r="E124" s="60"/>
    </row>
    <row r="125" spans="1:5" s="61" customFormat="1" x14ac:dyDescent="0.35">
      <c r="A125" s="67"/>
      <c r="B125" s="75"/>
      <c r="C125" s="74"/>
      <c r="E125" s="60"/>
    </row>
    <row r="126" spans="1:5" s="61" customFormat="1" x14ac:dyDescent="0.35">
      <c r="A126" s="67"/>
      <c r="B126" s="75"/>
      <c r="C126" s="74"/>
      <c r="E126" s="60"/>
    </row>
    <row r="127" spans="1:5" s="61" customFormat="1" x14ac:dyDescent="0.35">
      <c r="A127" s="67"/>
      <c r="B127" s="75"/>
      <c r="C127" s="74"/>
      <c r="E127" s="60"/>
    </row>
    <row r="128" spans="1:5" s="61" customFormat="1" x14ac:dyDescent="0.35">
      <c r="A128" s="67"/>
      <c r="B128" s="75"/>
      <c r="C128" s="74"/>
      <c r="E128" s="60"/>
    </row>
    <row r="129" spans="1:5" s="61" customFormat="1" x14ac:dyDescent="0.35">
      <c r="A129" s="67"/>
      <c r="B129" s="75"/>
      <c r="C129" s="74"/>
      <c r="E129" s="60"/>
    </row>
    <row r="130" spans="1:5" s="61" customFormat="1" x14ac:dyDescent="0.35">
      <c r="A130" s="67"/>
      <c r="B130" s="75"/>
      <c r="C130" s="74"/>
      <c r="E130" s="60"/>
    </row>
    <row r="131" spans="1:5" s="61" customFormat="1" x14ac:dyDescent="0.35">
      <c r="A131" s="67"/>
      <c r="B131" s="75"/>
      <c r="C131" s="74"/>
      <c r="E131" s="60"/>
    </row>
    <row r="132" spans="1:5" s="61" customFormat="1" x14ac:dyDescent="0.35">
      <c r="A132" s="67"/>
      <c r="B132" s="75"/>
      <c r="C132" s="74"/>
      <c r="E132" s="60"/>
    </row>
    <row r="133" spans="1:5" s="61" customFormat="1" x14ac:dyDescent="0.35">
      <c r="A133" s="67"/>
      <c r="B133" s="75"/>
      <c r="C133" s="74"/>
      <c r="E133" s="60"/>
    </row>
    <row r="134" spans="1:5" s="61" customFormat="1" x14ac:dyDescent="0.35">
      <c r="B134" s="80"/>
    </row>
    <row r="135" spans="1:5" s="61" customFormat="1" x14ac:dyDescent="0.35">
      <c r="B135" s="80"/>
    </row>
  </sheetData>
  <mergeCells count="8">
    <mergeCell ref="C53:C54"/>
    <mergeCell ref="D53:D54"/>
    <mergeCell ref="E53:E54"/>
    <mergeCell ref="A1:E1"/>
    <mergeCell ref="A2:E2"/>
    <mergeCell ref="C27:C29"/>
    <mergeCell ref="E27:E29"/>
    <mergeCell ref="B27:B29"/>
  </mergeCells>
  <dataValidations count="1">
    <dataValidation type="list" allowBlank="1" showInputMessage="1" showErrorMessage="1" sqref="D10 D12:D13 D15:D24 D30:D32 D26:D27 D60:D67 D69:D76 D105:D123 D34:D46 D78:D87 D89:D103 D48:D58" xr:uid="{1A6F7C1F-772F-45B5-9D84-C629CAE8AF21}">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CBEE75-B4EA-4630-A913-A1A2A3E2C4D5}">
          <x14:formula1>
            <xm:f>'General Workbook Internal Info'!$A$2:$A$26</xm:f>
          </x14:formula1>
          <xm:sqref>E4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AE451-ED57-4C49-9D9C-CB9B1E5A2577}">
  <dimension ref="A2:B26"/>
  <sheetViews>
    <sheetView workbookViewId="0">
      <selection activeCell="C19" sqref="C19"/>
    </sheetView>
  </sheetViews>
  <sheetFormatPr defaultRowHeight="14.5" x14ac:dyDescent="0.35"/>
  <cols>
    <col min="1" max="1" width="28.453125" bestFit="1" customWidth="1"/>
    <col min="2" max="2" width="21.453125" bestFit="1" customWidth="1"/>
  </cols>
  <sheetData>
    <row r="2" spans="1:2" x14ac:dyDescent="0.35">
      <c r="A2" t="s">
        <v>92</v>
      </c>
      <c r="B2" t="s">
        <v>118</v>
      </c>
    </row>
    <row r="3" spans="1:2" x14ac:dyDescent="0.35">
      <c r="A3" t="s">
        <v>93</v>
      </c>
    </row>
    <row r="4" spans="1:2" x14ac:dyDescent="0.35">
      <c r="A4" t="s">
        <v>94</v>
      </c>
    </row>
    <row r="5" spans="1:2" x14ac:dyDescent="0.35">
      <c r="A5" t="s">
        <v>95</v>
      </c>
    </row>
    <row r="6" spans="1:2" x14ac:dyDescent="0.35">
      <c r="A6" t="s">
        <v>96</v>
      </c>
    </row>
    <row r="7" spans="1:2" x14ac:dyDescent="0.35">
      <c r="A7" t="s">
        <v>97</v>
      </c>
    </row>
    <row r="8" spans="1:2" x14ac:dyDescent="0.35">
      <c r="A8" t="s">
        <v>98</v>
      </c>
    </row>
    <row r="9" spans="1:2" x14ac:dyDescent="0.35">
      <c r="A9" t="s">
        <v>99</v>
      </c>
    </row>
    <row r="10" spans="1:2" x14ac:dyDescent="0.35">
      <c r="A10" t="s">
        <v>100</v>
      </c>
    </row>
    <row r="11" spans="1:2" x14ac:dyDescent="0.35">
      <c r="A11" t="s">
        <v>101</v>
      </c>
    </row>
    <row r="12" spans="1:2" x14ac:dyDescent="0.35">
      <c r="A12" t="s">
        <v>102</v>
      </c>
    </row>
    <row r="13" spans="1:2" x14ac:dyDescent="0.35">
      <c r="A13" t="s">
        <v>103</v>
      </c>
    </row>
    <row r="14" spans="1:2" x14ac:dyDescent="0.35">
      <c r="A14" t="s">
        <v>104</v>
      </c>
    </row>
    <row r="15" spans="1:2" x14ac:dyDescent="0.35">
      <c r="A15" t="s">
        <v>105</v>
      </c>
    </row>
    <row r="16" spans="1:2" x14ac:dyDescent="0.35">
      <c r="A16" t="s">
        <v>106</v>
      </c>
    </row>
    <row r="17" spans="1:1" x14ac:dyDescent="0.35">
      <c r="A17" t="s">
        <v>109</v>
      </c>
    </row>
    <row r="18" spans="1:1" x14ac:dyDescent="0.35">
      <c r="A18" t="s">
        <v>107</v>
      </c>
    </row>
    <row r="19" spans="1:1" x14ac:dyDescent="0.35">
      <c r="A19" t="s">
        <v>110</v>
      </c>
    </row>
    <row r="20" spans="1:1" x14ac:dyDescent="0.35">
      <c r="A20" t="s">
        <v>111</v>
      </c>
    </row>
    <row r="21" spans="1:1" x14ac:dyDescent="0.35">
      <c r="A21" t="s">
        <v>112</v>
      </c>
    </row>
    <row r="22" spans="1:1" x14ac:dyDescent="0.35">
      <c r="A22" t="s">
        <v>113</v>
      </c>
    </row>
    <row r="23" spans="1:1" x14ac:dyDescent="0.35">
      <c r="A23" t="s">
        <v>114</v>
      </c>
    </row>
    <row r="24" spans="1:1" x14ac:dyDescent="0.35">
      <c r="A24" t="s">
        <v>108</v>
      </c>
    </row>
    <row r="25" spans="1:1" x14ac:dyDescent="0.35">
      <c r="A25" t="s">
        <v>115</v>
      </c>
    </row>
    <row r="26" spans="1:1" x14ac:dyDescent="0.35">
      <c r="A26" t="s">
        <v>116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8FDC-7CC1-44C3-9424-CC238A24C67D}">
  <sheetPr>
    <pageSetUpPr fitToPage="1"/>
  </sheetPr>
  <dimension ref="A1:J72"/>
  <sheetViews>
    <sheetView topLeftCell="A61" zoomScale="90" zoomScaleNormal="90" workbookViewId="0">
      <selection activeCell="C64" sqref="C64"/>
    </sheetView>
  </sheetViews>
  <sheetFormatPr defaultColWidth="9.1796875" defaultRowHeight="14.5" x14ac:dyDescent="0.35"/>
  <cols>
    <col min="1" max="1" width="38.453125" style="2" bestFit="1" customWidth="1"/>
    <col min="2" max="2" width="16.7265625" style="2" bestFit="1" customWidth="1"/>
    <col min="3" max="3" width="25.54296875" style="2" bestFit="1" customWidth="1"/>
    <col min="4" max="4" width="21.7265625" style="12" customWidth="1"/>
    <col min="5" max="5" width="43.453125" style="2" customWidth="1"/>
    <col min="6" max="6" width="37.453125" style="2" customWidth="1"/>
    <col min="7" max="7" width="36.453125" style="2" customWidth="1"/>
    <col min="8" max="8" width="34.81640625" style="2" customWidth="1"/>
    <col min="9" max="16384" width="9.1796875" style="2"/>
  </cols>
  <sheetData>
    <row r="1" spans="1:8" ht="26" x14ac:dyDescent="0.6">
      <c r="A1" s="189" t="s">
        <v>227</v>
      </c>
      <c r="B1" s="189"/>
      <c r="C1" s="189"/>
      <c r="D1" s="189"/>
      <c r="E1" s="189"/>
      <c r="F1" s="189"/>
      <c r="G1" s="189"/>
      <c r="H1" s="189"/>
    </row>
    <row r="2" spans="1:8" ht="21" x14ac:dyDescent="0.5">
      <c r="A2" s="190" t="s">
        <v>229</v>
      </c>
      <c r="B2" s="191"/>
      <c r="C2" s="191"/>
      <c r="D2" s="191"/>
      <c r="E2" s="191"/>
      <c r="F2" s="191"/>
      <c r="G2" s="191"/>
      <c r="H2" s="191"/>
    </row>
    <row r="3" spans="1:8" ht="15" thickBot="1" x14ac:dyDescent="0.4">
      <c r="B3" s="100" t="s">
        <v>230</v>
      </c>
      <c r="C3" s="99"/>
      <c r="D3" s="15"/>
      <c r="E3" s="16"/>
    </row>
    <row r="4" spans="1:8" ht="49.75" customHeight="1" thickBot="1" x14ac:dyDescent="0.4">
      <c r="A4" s="187" t="s">
        <v>3</v>
      </c>
      <c r="B4" s="187" t="s">
        <v>0</v>
      </c>
      <c r="C4" s="187" t="s">
        <v>1</v>
      </c>
      <c r="D4" s="187" t="s">
        <v>88</v>
      </c>
      <c r="E4" s="187" t="s">
        <v>2</v>
      </c>
      <c r="F4" s="31" t="s">
        <v>69</v>
      </c>
      <c r="G4" s="31" t="s">
        <v>67</v>
      </c>
      <c r="H4" s="31" t="s">
        <v>67</v>
      </c>
    </row>
    <row r="5" spans="1:8" ht="15.75" customHeight="1" thickBot="1" x14ac:dyDescent="0.4">
      <c r="A5" s="188"/>
      <c r="B5" s="188"/>
      <c r="C5" s="198"/>
      <c r="D5" s="188"/>
      <c r="E5" s="188"/>
      <c r="F5" s="187" t="s">
        <v>66</v>
      </c>
      <c r="G5" s="187" t="s">
        <v>66</v>
      </c>
      <c r="H5" s="187" t="s">
        <v>66</v>
      </c>
    </row>
    <row r="6" spans="1:8" ht="115.5" customHeight="1" thickBot="1" x14ac:dyDescent="0.4">
      <c r="A6" s="195" t="s">
        <v>119</v>
      </c>
      <c r="B6" s="196"/>
      <c r="C6" s="196"/>
      <c r="D6" s="196"/>
      <c r="E6" s="197"/>
      <c r="F6" s="188"/>
      <c r="G6" s="188"/>
      <c r="H6" s="188"/>
    </row>
    <row r="7" spans="1:8" ht="29" x14ac:dyDescent="0.35">
      <c r="A7" s="37"/>
      <c r="B7" s="41" t="s">
        <v>123</v>
      </c>
      <c r="C7" s="14" t="s">
        <v>125</v>
      </c>
      <c r="D7" s="14" t="s">
        <v>124</v>
      </c>
      <c r="E7" s="14"/>
      <c r="F7" s="49"/>
      <c r="G7" s="49"/>
      <c r="H7" s="98"/>
    </row>
    <row r="8" spans="1:8" ht="58" x14ac:dyDescent="0.35">
      <c r="A8" s="38" t="s">
        <v>76</v>
      </c>
      <c r="B8" s="39"/>
      <c r="C8" s="41"/>
      <c r="D8" s="41"/>
      <c r="E8" s="38"/>
      <c r="F8" s="49" t="s">
        <v>72</v>
      </c>
      <c r="G8" s="49" t="s">
        <v>120</v>
      </c>
      <c r="H8" s="18"/>
    </row>
    <row r="9" spans="1:8" x14ac:dyDescent="0.35">
      <c r="A9" s="40" t="s">
        <v>77</v>
      </c>
      <c r="B9" s="41"/>
      <c r="C9" s="41"/>
      <c r="D9" s="41"/>
      <c r="E9" s="38"/>
      <c r="F9" s="49" t="s">
        <v>121</v>
      </c>
      <c r="G9" s="49"/>
      <c r="H9" s="18"/>
    </row>
    <row r="10" spans="1:8" x14ac:dyDescent="0.35">
      <c r="A10" s="40" t="s">
        <v>78</v>
      </c>
      <c r="B10" s="41"/>
      <c r="C10" s="41"/>
      <c r="D10" s="41"/>
      <c r="E10" s="40"/>
      <c r="F10" s="49" t="s">
        <v>71</v>
      </c>
      <c r="G10" s="49"/>
      <c r="H10" s="18"/>
    </row>
    <row r="11" spans="1:8" ht="43.5" x14ac:dyDescent="0.35">
      <c r="A11" s="40" t="s">
        <v>79</v>
      </c>
      <c r="B11" s="41"/>
      <c r="C11" s="41"/>
      <c r="D11" s="41"/>
      <c r="E11" s="40"/>
      <c r="F11" s="49" t="s">
        <v>74</v>
      </c>
      <c r="G11" s="49" t="s">
        <v>122</v>
      </c>
      <c r="H11" s="18"/>
    </row>
    <row r="12" spans="1:8" ht="29" x14ac:dyDescent="0.35">
      <c r="A12" s="40" t="s">
        <v>80</v>
      </c>
      <c r="B12" s="41"/>
      <c r="C12" s="41"/>
      <c r="D12" s="41"/>
      <c r="E12" s="40"/>
      <c r="F12" s="49" t="s">
        <v>75</v>
      </c>
      <c r="G12" s="49"/>
      <c r="H12" s="18"/>
    </row>
    <row r="13" spans="1:8" ht="58" x14ac:dyDescent="0.35">
      <c r="A13" s="40" t="s">
        <v>81</v>
      </c>
      <c r="B13" s="41"/>
      <c r="C13" s="41"/>
      <c r="D13" s="41"/>
      <c r="E13" s="40"/>
      <c r="F13" s="49" t="s">
        <v>75</v>
      </c>
      <c r="G13" s="49"/>
      <c r="H13" s="18" t="s">
        <v>120</v>
      </c>
    </row>
    <row r="14" spans="1:8" ht="72.5" x14ac:dyDescent="0.35">
      <c r="A14" s="40" t="s">
        <v>82</v>
      </c>
      <c r="B14" s="41"/>
      <c r="C14" s="41"/>
      <c r="D14" s="41"/>
      <c r="E14" s="40"/>
      <c r="F14" s="49" t="s">
        <v>73</v>
      </c>
      <c r="G14" s="49"/>
      <c r="H14" s="18"/>
    </row>
    <row r="15" spans="1:8" ht="29" x14ac:dyDescent="0.35">
      <c r="A15" s="40" t="s">
        <v>83</v>
      </c>
      <c r="B15" s="41"/>
      <c r="C15" s="41"/>
      <c r="D15" s="41"/>
      <c r="E15" s="40"/>
      <c r="F15" s="49" t="s">
        <v>74</v>
      </c>
      <c r="G15" s="49"/>
      <c r="H15" s="18"/>
    </row>
    <row r="16" spans="1:8" ht="43.5" x14ac:dyDescent="0.35">
      <c r="A16" s="40" t="s">
        <v>84</v>
      </c>
      <c r="B16" s="41"/>
      <c r="C16" s="41"/>
      <c r="D16" s="41"/>
      <c r="E16" s="40"/>
      <c r="F16" s="49" t="s">
        <v>85</v>
      </c>
      <c r="G16" s="49"/>
      <c r="H16" s="18"/>
    </row>
    <row r="17" spans="1:10" x14ac:dyDescent="0.35">
      <c r="A17" s="40"/>
      <c r="B17" s="41"/>
      <c r="C17" s="41"/>
      <c r="D17" s="41"/>
      <c r="E17" s="40"/>
      <c r="F17" s="50"/>
      <c r="G17" s="49"/>
      <c r="H17" s="18"/>
    </row>
    <row r="18" spans="1:10" x14ac:dyDescent="0.35">
      <c r="A18" s="40"/>
      <c r="B18" s="41"/>
      <c r="C18" s="41"/>
      <c r="D18" s="41"/>
      <c r="E18" s="40"/>
      <c r="F18" s="50"/>
      <c r="G18" s="49"/>
      <c r="H18" s="18"/>
    </row>
    <row r="19" spans="1:10" x14ac:dyDescent="0.35">
      <c r="A19" s="40"/>
      <c r="B19" s="41"/>
      <c r="C19" s="41"/>
      <c r="D19" s="41"/>
      <c r="E19" s="40"/>
      <c r="F19" s="50"/>
      <c r="G19" s="49"/>
      <c r="H19" s="18"/>
    </row>
    <row r="20" spans="1:10" x14ac:dyDescent="0.35">
      <c r="A20" s="40"/>
      <c r="B20" s="41"/>
      <c r="C20" s="41"/>
      <c r="D20" s="41"/>
      <c r="E20" s="40"/>
      <c r="F20" s="50"/>
      <c r="G20" s="49"/>
      <c r="H20" s="18"/>
    </row>
    <row r="21" spans="1:10" x14ac:dyDescent="0.35">
      <c r="A21" s="40"/>
      <c r="B21" s="41"/>
      <c r="C21" s="41"/>
      <c r="D21" s="41"/>
      <c r="E21" s="40"/>
      <c r="F21" s="50"/>
      <c r="G21" s="49"/>
      <c r="H21" s="18"/>
    </row>
    <row r="22" spans="1:10" x14ac:dyDescent="0.35">
      <c r="A22" s="40"/>
      <c r="B22" s="41"/>
      <c r="C22" s="41"/>
      <c r="D22" s="41"/>
      <c r="E22" s="40"/>
      <c r="F22" s="50"/>
      <c r="G22" s="49"/>
      <c r="H22" s="18"/>
    </row>
    <row r="23" spans="1:10" x14ac:dyDescent="0.35">
      <c r="A23" s="40"/>
      <c r="B23" s="41"/>
      <c r="C23" s="41"/>
      <c r="D23" s="41"/>
      <c r="E23" s="40"/>
      <c r="F23" s="50"/>
      <c r="G23" s="49"/>
      <c r="H23" s="18"/>
      <c r="J23" s="20"/>
    </row>
    <row r="24" spans="1:10" x14ac:dyDescent="0.35">
      <c r="A24" s="40"/>
      <c r="B24" s="41"/>
      <c r="C24" s="41"/>
      <c r="D24" s="41"/>
      <c r="E24" s="40"/>
      <c r="F24" s="50"/>
      <c r="G24" s="49"/>
      <c r="H24" s="18"/>
    </row>
    <row r="25" spans="1:10" x14ac:dyDescent="0.35">
      <c r="A25" s="40"/>
      <c r="B25" s="41"/>
      <c r="C25" s="41"/>
      <c r="D25" s="41"/>
      <c r="E25" s="40"/>
      <c r="F25" s="50"/>
      <c r="G25" s="49"/>
      <c r="H25" s="18"/>
    </row>
    <row r="26" spans="1:10" x14ac:dyDescent="0.35">
      <c r="A26" s="40"/>
      <c r="B26" s="41"/>
      <c r="C26" s="41"/>
      <c r="D26" s="41"/>
      <c r="E26" s="40"/>
      <c r="F26" s="50"/>
      <c r="G26" s="49"/>
      <c r="H26" s="18"/>
    </row>
    <row r="27" spans="1:10" x14ac:dyDescent="0.35">
      <c r="A27" s="40"/>
      <c r="B27" s="41"/>
      <c r="C27" s="41"/>
      <c r="D27" s="41"/>
      <c r="E27" s="40"/>
      <c r="F27" s="50"/>
      <c r="G27" s="51"/>
      <c r="H27" s="30"/>
    </row>
    <row r="28" spans="1:10" x14ac:dyDescent="0.35">
      <c r="A28" s="40"/>
      <c r="B28" s="41"/>
      <c r="C28" s="41"/>
      <c r="D28" s="41"/>
      <c r="E28" s="40"/>
      <c r="F28" s="50"/>
      <c r="G28" s="51"/>
      <c r="H28" s="30"/>
    </row>
    <row r="29" spans="1:10" x14ac:dyDescent="0.35">
      <c r="A29" s="40"/>
      <c r="B29" s="41"/>
      <c r="C29" s="41"/>
      <c r="D29" s="41"/>
      <c r="E29" s="40"/>
      <c r="F29" s="50"/>
      <c r="G29" s="51"/>
      <c r="H29" s="30"/>
    </row>
    <row r="30" spans="1:10" x14ac:dyDescent="0.35">
      <c r="A30" s="40"/>
      <c r="B30" s="41"/>
      <c r="C30" s="41"/>
      <c r="D30" s="41"/>
      <c r="E30" s="40"/>
      <c r="F30" s="50"/>
      <c r="G30" s="49"/>
      <c r="H30" s="18"/>
    </row>
    <row r="31" spans="1:10" x14ac:dyDescent="0.35">
      <c r="A31" s="40"/>
      <c r="B31" s="41"/>
      <c r="C31" s="41"/>
      <c r="D31" s="41"/>
      <c r="E31" s="40"/>
      <c r="F31" s="50"/>
      <c r="G31" s="49"/>
      <c r="H31" s="18"/>
    </row>
    <row r="32" spans="1:10" x14ac:dyDescent="0.35">
      <c r="A32" s="40"/>
      <c r="B32" s="41"/>
      <c r="C32" s="41"/>
      <c r="D32" s="41"/>
      <c r="E32" s="42"/>
      <c r="F32" s="49"/>
      <c r="G32" s="49"/>
      <c r="H32" s="18"/>
    </row>
    <row r="33" spans="1:8" x14ac:dyDescent="0.35">
      <c r="A33" s="40"/>
      <c r="B33" s="41"/>
      <c r="C33" s="41"/>
      <c r="D33" s="41"/>
      <c r="E33" s="42"/>
      <c r="F33" s="49"/>
      <c r="G33" s="49"/>
      <c r="H33" s="18"/>
    </row>
    <row r="34" spans="1:8" x14ac:dyDescent="0.35">
      <c r="A34" s="40"/>
      <c r="B34" s="41"/>
      <c r="C34" s="41"/>
      <c r="D34" s="41"/>
      <c r="E34" s="42"/>
      <c r="F34" s="49"/>
      <c r="G34" s="49"/>
      <c r="H34" s="18"/>
    </row>
    <row r="35" spans="1:8" x14ac:dyDescent="0.35">
      <c r="A35" s="40"/>
      <c r="B35" s="41"/>
      <c r="C35" s="41"/>
      <c r="D35" s="41"/>
      <c r="E35" s="42"/>
      <c r="F35" s="49"/>
      <c r="G35" s="49"/>
      <c r="H35" s="18"/>
    </row>
    <row r="36" spans="1:8" x14ac:dyDescent="0.35">
      <c r="A36" s="13"/>
      <c r="B36" s="17"/>
      <c r="C36" s="41"/>
      <c r="D36" s="41"/>
      <c r="E36" s="19"/>
      <c r="F36" s="49"/>
      <c r="G36" s="49"/>
      <c r="H36" s="18"/>
    </row>
    <row r="37" spans="1:8" x14ac:dyDescent="0.35">
      <c r="A37" s="13"/>
      <c r="B37" s="17"/>
      <c r="C37" s="41"/>
      <c r="D37" s="41"/>
      <c r="E37" s="19"/>
      <c r="F37" s="49"/>
      <c r="G37" s="49"/>
      <c r="H37" s="18"/>
    </row>
    <row r="38" spans="1:8" x14ac:dyDescent="0.35">
      <c r="A38" s="13"/>
      <c r="B38" s="17"/>
      <c r="C38" s="41"/>
      <c r="D38" s="41"/>
      <c r="E38" s="19"/>
      <c r="F38" s="49"/>
      <c r="G38" s="49"/>
      <c r="H38" s="18"/>
    </row>
    <row r="39" spans="1:8" x14ac:dyDescent="0.35">
      <c r="A39" s="13"/>
      <c r="B39" s="17"/>
      <c r="C39" s="41"/>
      <c r="D39" s="41"/>
      <c r="E39" s="19"/>
      <c r="F39" s="49"/>
      <c r="G39" s="49"/>
      <c r="H39" s="18"/>
    </row>
    <row r="40" spans="1:8" x14ac:dyDescent="0.35">
      <c r="A40" s="13"/>
      <c r="B40" s="17"/>
      <c r="C40" s="41"/>
      <c r="D40" s="41"/>
      <c r="E40" s="19"/>
      <c r="F40" s="49"/>
      <c r="G40" s="49"/>
      <c r="H40" s="18"/>
    </row>
    <row r="41" spans="1:8" x14ac:dyDescent="0.35">
      <c r="A41" s="13"/>
      <c r="B41" s="17"/>
      <c r="C41" s="41"/>
      <c r="D41" s="41"/>
      <c r="E41" s="19"/>
      <c r="F41" s="49"/>
      <c r="G41" s="49"/>
      <c r="H41" s="18"/>
    </row>
    <row r="42" spans="1:8" x14ac:dyDescent="0.35">
      <c r="A42" s="13"/>
      <c r="B42" s="17"/>
      <c r="C42" s="41"/>
      <c r="D42" s="41"/>
      <c r="E42" s="19"/>
      <c r="F42" s="49"/>
      <c r="G42" s="49"/>
      <c r="H42" s="18"/>
    </row>
    <row r="43" spans="1:8" x14ac:dyDescent="0.35">
      <c r="A43" s="2" t="s">
        <v>70</v>
      </c>
    </row>
    <row r="44" spans="1:8" x14ac:dyDescent="0.35">
      <c r="A44" s="28"/>
      <c r="B44" s="32" t="s">
        <v>64</v>
      </c>
      <c r="C44" s="32" t="s">
        <v>65</v>
      </c>
      <c r="D44" s="29"/>
    </row>
    <row r="45" spans="1:8" ht="29" x14ac:dyDescent="0.35">
      <c r="A45" s="27" t="s">
        <v>26</v>
      </c>
      <c r="B45" s="22">
        <f>SUM(B46:B48)</f>
        <v>2</v>
      </c>
      <c r="C45" s="159">
        <f>B45/B70</f>
        <v>0.22222222222222221</v>
      </c>
      <c r="D45" s="155" t="s">
        <v>27</v>
      </c>
    </row>
    <row r="46" spans="1:8" ht="24.5" x14ac:dyDescent="0.35">
      <c r="A46" s="3" t="s">
        <v>28</v>
      </c>
      <c r="B46" s="23">
        <f>COUNTIF(F7:F42, "Business: Member of Small Business")</f>
        <v>1</v>
      </c>
      <c r="C46" s="160" t="str">
        <f>IF(B46&gt;=2,"Meets Minimum", IF(B46=0,"", IF(B46=1,"Does not meet minimum")))</f>
        <v>Does not meet minimum</v>
      </c>
      <c r="D46" s="156" t="s">
        <v>29</v>
      </c>
    </row>
    <row r="47" spans="1:8" ht="24.5" x14ac:dyDescent="0.35">
      <c r="A47" s="4" t="s">
        <v>30</v>
      </c>
      <c r="B47" s="24">
        <f>COUNTIF(F7:F42, "Business: Other Business Sector")</f>
        <v>1</v>
      </c>
      <c r="C47" s="161"/>
      <c r="D47" s="154" t="s">
        <v>31</v>
      </c>
    </row>
    <row r="48" spans="1:8" x14ac:dyDescent="0.35">
      <c r="A48" s="5" t="s">
        <v>32</v>
      </c>
      <c r="B48" s="25">
        <f>COUNTIF(F7:F42, "Business: Vacant Business seat")</f>
        <v>0</v>
      </c>
      <c r="C48" s="162"/>
      <c r="D48" s="157" t="s">
        <v>33</v>
      </c>
    </row>
    <row r="49" spans="1:5" ht="29" x14ac:dyDescent="0.35">
      <c r="A49" s="27" t="s">
        <v>34</v>
      </c>
      <c r="B49" s="22">
        <f>COUNTIF($F$7:$H$42, "Workforce: Labor organization in the local area")+COUNTIF($F$7:$H$42, "Workforce:  Joint labor-management organization")+COUNTIF($F$7:$H$42, "Workforce:  Union affiliated registered apprenticeship program")+COUNTIF($F$7:$H$42, "Workforce:  Non-union affiliated registered apprenticeship program")+COUNTIF($F$7:$H$42, "Workforce:  Community based organization with experience and expertise in addressing the employment, training or education need of individuals with barriers to employment")+COUNTIF($F$7:$H$42, "Workforce:  Organization that serves veterans")+ COUNTIF($F$7:$H$42, "Workforce:  Organization which provides or supports competitive integrated employment for individuals with disabilities")+ COUNTIF($F$7:$H$42, "Workforce:  Organization with experience and expertise in addressing the employment, training, or education needs of eligible youth")+COUNTIF($F$7:$H$42, "Workforce:  Vacant Workforce seat")</f>
        <v>8</v>
      </c>
      <c r="C49" s="159">
        <f>B49/B70</f>
        <v>0.88888888888888884</v>
      </c>
      <c r="D49" s="155" t="s">
        <v>35</v>
      </c>
    </row>
    <row r="50" spans="1:5" ht="36.5" x14ac:dyDescent="0.35">
      <c r="A50" s="6" t="s">
        <v>36</v>
      </c>
      <c r="B50" s="23">
        <f>COUNTIF($F$7:$F$42,"Workforce: Labor organization in the local area")+COUNTIF($G$7:$G$42,"Workforce: Labor organization in the local area")+COUNTIF($H$7:$H$42,"Workforce: Labor organization in the local area")</f>
        <v>2</v>
      </c>
      <c r="C50" s="163" t="str">
        <f>IF(B50&gt;=2,"Meets Minimum", IF(B50=0,"", IF(B50=1,"Must be 2 Reps")))</f>
        <v>Meets Minimum</v>
      </c>
      <c r="D50" s="156" t="s">
        <v>61</v>
      </c>
      <c r="E50" s="21"/>
    </row>
    <row r="51" spans="1:5" x14ac:dyDescent="0.35">
      <c r="A51" s="6" t="s">
        <v>37</v>
      </c>
      <c r="B51" s="23">
        <f>COUNTIF($F$7:$F$42,"Workforce:  Joint labor-management organization")+COUNTIF($G7:GF42,"Workforce:  Joint labor-management organization")+COUNTIF($H7:HF42,"Workforce:  Joint labor-management organization")</f>
        <v>1</v>
      </c>
      <c r="C51" s="168"/>
      <c r="D51" s="192" t="s">
        <v>62</v>
      </c>
    </row>
    <row r="52" spans="1:5" x14ac:dyDescent="0.35">
      <c r="A52" s="6" t="s">
        <v>38</v>
      </c>
      <c r="B52" s="23">
        <f>COUNTIF($F$7:$F$42,"Workforce:  Union affiliated registered apprenticeship program")+COUNTIF($G$7:$G$42,"Workforce:  Union affiliated registered apprenticeship program")+COUNTIF($H$7:$H$42,"Workforce:  Union affiliated registered apprenticeship program")</f>
        <v>2</v>
      </c>
      <c r="C52" s="167" t="str">
        <f>IF(SUM(B51:B53)&gt;0,"Meets Minimum","Please Explain")</f>
        <v>Meets Minimum</v>
      </c>
      <c r="D52" s="193"/>
    </row>
    <row r="53" spans="1:5" ht="24.5" x14ac:dyDescent="0.35">
      <c r="A53" s="6" t="s">
        <v>39</v>
      </c>
      <c r="B53" s="23">
        <f>COUNTIF($F$7:$F$42,"Workforce:  Non-union affiliated registered apprenticeship program")+COUNTIF($G$7:$G$42,"Workforce:  Non-union affiliated registered apprenticeship program")+COUNTIF($H$7:$H$42,"Workforce:  Non-union affiliated registered apprenticeship program")</f>
        <v>0</v>
      </c>
      <c r="C53" s="169"/>
      <c r="D53" s="194"/>
    </row>
    <row r="54" spans="1:5" ht="48.5" x14ac:dyDescent="0.35">
      <c r="A54" s="6" t="s">
        <v>40</v>
      </c>
      <c r="B54" s="23">
        <f>COUNTIF($F$7:$F$42,"Workforce:  Community based organization with experience and expertise in addressing the employment, training or education need of individuals with barriers to employment")+COUNTIF($G$7:$G$42,"Workforce:  Community based organization with experience and expertise in addressing the employment, training or education need of individuals with barriers to employment")+COUNTIF($H$7:$H$42,"Workforce:  Community based organization with experience and expertise in addressing the employment, training or education need of individuals with barriers to employment")</f>
        <v>1</v>
      </c>
      <c r="C54" s="164"/>
      <c r="D54" s="156" t="s">
        <v>41</v>
      </c>
    </row>
    <row r="55" spans="1:5" ht="24.5" x14ac:dyDescent="0.35">
      <c r="A55" s="6" t="s">
        <v>42</v>
      </c>
      <c r="B55" s="23">
        <f>COUNTIF($F$7:$F$42,"Workforce:  Organization that serves veterans")+COUNTIF($G$7:$G$42,"Workforce:  Organization that serves veterans")+COUNTIF($H$7:$H$42,"Workforce:  Organization that serves veterans")</f>
        <v>0</v>
      </c>
      <c r="C55" s="164"/>
      <c r="D55" s="156" t="s">
        <v>41</v>
      </c>
    </row>
    <row r="56" spans="1:5" ht="24.5" x14ac:dyDescent="0.35">
      <c r="A56" s="6" t="s">
        <v>43</v>
      </c>
      <c r="B56" s="23">
        <f>COUNTIF($F$7:$F$42,"Workforce:  Organization which provides or supports competitive integrated employment for individuals with disabilities")+COUNTIF($G$7:$G$42,"Workforce:  Organization which provides or supports competitive integrated employment for individuals with disabilities")+COUNTIF($H$7:$H$42,"Workforce:  Organization which provides or supports competitive integrated employment for individuals with disabilities")</f>
        <v>2</v>
      </c>
      <c r="C56" s="164"/>
      <c r="D56" s="156" t="s">
        <v>41</v>
      </c>
    </row>
    <row r="57" spans="1:5" ht="36.5" x14ac:dyDescent="0.35">
      <c r="A57" s="7" t="s">
        <v>44</v>
      </c>
      <c r="B57" s="23">
        <f>COUNTIF($F$7:$F$42,"Workforce:  Organization with experience and expertise in addressing the employment, training, or education needs of eligible youth")+COUNTIF($G$7:$G$42,"Workforce:  Organization with experience and expertise in addressing the employment, training, or education needs of eligible youth")+COUNTIF($H$7:$H$42,"Workforce:  Organization with experience and expertise in addressing the employment, training, or education needs of eligible youth")</f>
        <v>0</v>
      </c>
      <c r="C57" s="165"/>
      <c r="D57" s="154" t="s">
        <v>41</v>
      </c>
    </row>
    <row r="58" spans="1:5" x14ac:dyDescent="0.35">
      <c r="A58" s="8" t="s">
        <v>45</v>
      </c>
      <c r="B58" s="23">
        <f>COUNTIF($F$7:$F$42,"Workforce:  Vacant Workforce seat")+COUNTIF($G7:$G42,"Workforce:  Vacant Workforce seat")+COUNTIF($H7:$H42,"Workforce:  Vacant Workforce seat")</f>
        <v>0</v>
      </c>
      <c r="C58" s="162"/>
      <c r="D58" s="157" t="s">
        <v>33</v>
      </c>
    </row>
    <row r="59" spans="1:5" x14ac:dyDescent="0.35">
      <c r="A59" s="27" t="s">
        <v>46</v>
      </c>
      <c r="B59" s="22">
        <f xml:space="preserve"> COUNTIF($F$7:$H$42,"Other:  Training provider administering adult education and literacy activities under WIOA title II")+ COUNTIF($F$7:$H$42,"Other:  Institution of higher education providing workforce investment activities")+ COUNTIF($F$7:$H$42,"Other:  Economic and community development entity")+ COUNTIF($F$7:$H$42,"Other:  State Employment Service Office under Wagner Peyser Act (29 U.S.C. 49) serving the local area")+ COUNTIF($F$7:$H$42,"Other:  Program carried out under title I of the Rehabilitation Act o 1973, other than sec.112 or part C of that title")+ COUNTIF($F$7:$H$42,"Other:  Other Entity that administers education and training activities, represents local educational agencies or community-based organizations that have expertise in addressing the education or training needs for individuals with barriers to employment")+ COUNTIF($F$7:$H$42,"Other:  Governmental and economic and community development entities who represent transportation, housing, and public assistance programs")+ COUNTIF($F$7:$H$42,"Other:  Philanthropic organizations serving the local area")+ COUNTIF($F$7:$H$42,"Other: Other appropriate individuals as determined by the chief elected official")+ COUNTIF($F$7:$H$42,"Other: Vacant Other seat")</f>
        <v>2</v>
      </c>
      <c r="C59" s="159">
        <f>B59/B70</f>
        <v>0.22222222222222221</v>
      </c>
      <c r="D59" s="155" t="s">
        <v>47</v>
      </c>
    </row>
    <row r="60" spans="1:5" ht="24.5" x14ac:dyDescent="0.35">
      <c r="A60" s="3" t="s">
        <v>48</v>
      </c>
      <c r="B60" s="23">
        <f>COUNTIF($F$7:$F$42,"Other:  Training provider administering adult education and literacy activities under WIOA title II")+COUNTIF($G$7:$G$42,"Other:  Training provider administering adult education and literacy activities under WIOA title II")+COUNTIF($H$7:$H$42,"Other:  Training provider administering adult education and literacy activities under WIOA title II")</f>
        <v>1</v>
      </c>
      <c r="C60" s="163" t="str">
        <f>IF(B60=0,"Does not meet minimum", IF(B60&gt;=1,"Meets minimum",))</f>
        <v>Meets minimum</v>
      </c>
      <c r="D60" s="156" t="s">
        <v>49</v>
      </c>
      <c r="E60" s="12"/>
    </row>
    <row r="61" spans="1:5" ht="24.5" x14ac:dyDescent="0.35">
      <c r="A61" s="3" t="s">
        <v>50</v>
      </c>
      <c r="B61" s="23">
        <f>COUNTIF($F$7:$F$42,"Other:  Institution of higher education providing workforce investment activities")+COUNTIF($G$7:$G$42,"Other:  Institution of higher education providing workforce investment activities")+COUNTIF($H$7:$H$42,"Other:  Institution of higher education providing workforce investment activities")</f>
        <v>0</v>
      </c>
      <c r="C61" s="163" t="str">
        <f>IF(B61=0,"Does not meet minimum", IF(B61&gt;=1,"Meets minimum"))</f>
        <v>Does not meet minimum</v>
      </c>
      <c r="D61" s="156" t="s">
        <v>49</v>
      </c>
    </row>
    <row r="62" spans="1:5" ht="29.25" customHeight="1" x14ac:dyDescent="0.35">
      <c r="A62" s="3" t="s">
        <v>51</v>
      </c>
      <c r="B62" s="24">
        <f>COUNTIF($F$7:$F$42,"Other:  Economic and community development entity")+COUNTIF($G$7:$G$42,"Other:  Economic and community development entity")+COUNTIF($H$7:$H$42,"Other:  Economic and community development entity")</f>
        <v>0</v>
      </c>
      <c r="C62" s="163" t="str">
        <f t="shared" ref="C62" si="0">IF(B62=0,"Does not meet minimum", IF(B62&gt;=1,"Meets minimum"))</f>
        <v>Does not meet minimum</v>
      </c>
      <c r="D62" s="156" t="s">
        <v>52</v>
      </c>
    </row>
    <row r="63" spans="1:5" ht="36.5" x14ac:dyDescent="0.35">
      <c r="A63" s="9" t="s">
        <v>53</v>
      </c>
      <c r="B63" s="48">
        <f>COUNTIF($F$7:$F$42,"Other:  State Employment Service Office under Wagner Peyser Act (29 U.S.C. 49) serving the local area")+COUNTIF($G$7:$G$42,"Other:  State Employment Service Office under Wagner Peyser Act (29 U.S.C. 49) serving the local area")+COUNTIF($H$7:$H$42,"Other:  State Employment Service Office under Wagner Peyser Act (29 U.S.C. 49) serving the local area")</f>
        <v>0</v>
      </c>
      <c r="C63" s="166" t="str">
        <f>IF(B63=0,"", IF(B63&gt;=1,"Meets minimum"))</f>
        <v/>
      </c>
      <c r="D63" s="158" t="s">
        <v>63</v>
      </c>
    </row>
    <row r="64" spans="1:5" ht="24.5" x14ac:dyDescent="0.35">
      <c r="A64" s="3" t="s">
        <v>54</v>
      </c>
      <c r="B64" s="24">
        <f>COUNTIF($F$7:$F$42,"Other:  Program carried out under title I of the Rehabilitation Act o 1973, other than sec.112 or part C of that title")+COUNTIF($G$7:$G$42,"Other:  Program carried out under title I of the Rehabilitation Act o 1973, other than sec.112 or part C of that title")+COUNTIF($H$7:$H$42,"Other:  Program carried out under title I of the Rehabilitation Act o 1973, other than sec.112 or part C of that title")</f>
        <v>1</v>
      </c>
      <c r="C64" s="163" t="str">
        <f>IF(B64=0,"Does not meet minimum", IF(B64&gt;=1,"Meets minimum","Does not meet minimum"))</f>
        <v>Meets minimum</v>
      </c>
      <c r="D64" s="156" t="s">
        <v>52</v>
      </c>
    </row>
    <row r="65" spans="1:5" ht="60.5" x14ac:dyDescent="0.35">
      <c r="A65" s="3" t="s">
        <v>55</v>
      </c>
      <c r="B65" s="24">
        <f>COUNTIF($F$7:$F$42,"Other:  Other Entity that administers education and training activities, represents local educational agencies or community-based organizations that have expertise in addressing the education or training needs for individuals with barriers to employment")+COUNTIF($G$7:$G$42,"Other:  Other Entity that administers education and training activities, represents local educational agencies or community-based organizations that have expertise in addressing the education or training needs for individuals with barriers to employment")+COUNTIF($H$7:$H$42,"Other:  Other Entity that administers education and training activities, represents local educational agencies or community-based organizations that have expertise in addressing the education or training needs for individuals with barriers to employment")</f>
        <v>0</v>
      </c>
      <c r="C65" s="164"/>
      <c r="D65" s="156" t="s">
        <v>56</v>
      </c>
    </row>
    <row r="66" spans="1:5" ht="36.5" x14ac:dyDescent="0.35">
      <c r="A66" s="3" t="s">
        <v>57</v>
      </c>
      <c r="B66" s="24">
        <f>COUNTIF($F$7:$F$42,"Other:  Governmental and economic and community development entities who represent transportation, housing, and public assistance programs")+COUNTIF($G$7:$G$42,"Other:  Governmental and economic and community development entities who represent transportation, housing, and public assistance programs")+COUNTIF($H$7:$H$42,"Other:  Governmental and economic and community development entities who represent transportation, housing, and public assistance programs")</f>
        <v>0</v>
      </c>
      <c r="C66" s="164"/>
      <c r="D66" s="156" t="s">
        <v>56</v>
      </c>
    </row>
    <row r="67" spans="1:5" ht="29.25" customHeight="1" x14ac:dyDescent="0.35">
      <c r="A67" s="3" t="s">
        <v>58</v>
      </c>
      <c r="B67" s="24">
        <f>COUNTIF($F$7:$F$42,"Other:  Philanthropic organizations serving the local area")+COUNTIF($G$7:$G$42,"Other:  Philanthropic organizations serving the local area")+COUNTIF($H$7:$H$42,"Other:  Philanthropic organizations serving the local area")</f>
        <v>0</v>
      </c>
      <c r="C67" s="164"/>
      <c r="D67" s="156" t="s">
        <v>56</v>
      </c>
    </row>
    <row r="68" spans="1:5" ht="24.5" x14ac:dyDescent="0.35">
      <c r="A68" s="4" t="s">
        <v>59</v>
      </c>
      <c r="B68" s="24">
        <f>COUNTIF($F$7:$F$42,"Other: Other appropriate individuals as determined by the chief elected official")+COUNTIF($G$7:$G$42,"Other: Other appropriate individuals as determined by the chief elected official")+COUNTIF($H$7:$H$42,"Other: Other appropriate individuals as determined by the chief elected official")</f>
        <v>0</v>
      </c>
      <c r="C68" s="165"/>
      <c r="D68" s="154" t="s">
        <v>56</v>
      </c>
    </row>
    <row r="69" spans="1:5" x14ac:dyDescent="0.35">
      <c r="A69" s="4" t="s">
        <v>60</v>
      </c>
      <c r="B69" s="24">
        <f>COUNTIF($F$7:$F$42,"Other: Vacant Other seat")+COUNTIF($G$8:$G$42,"Other: Vacant Other seat")+COUNTIF($H$8:$H$42,"Other: Vacant Other seat")</f>
        <v>0</v>
      </c>
      <c r="C69" s="162"/>
      <c r="D69" s="157" t="s">
        <v>33</v>
      </c>
    </row>
    <row r="70" spans="1:5" x14ac:dyDescent="0.35">
      <c r="A70" s="33" t="s">
        <v>64</v>
      </c>
      <c r="B70" s="26">
        <f>COUNTA(A7:A42)</f>
        <v>9</v>
      </c>
      <c r="C70" s="10"/>
      <c r="D70" s="11"/>
    </row>
    <row r="71" spans="1:5" x14ac:dyDescent="0.35">
      <c r="A71" s="33" t="s">
        <v>68</v>
      </c>
      <c r="B71" s="34">
        <f>B46+B47+B48+B50+B51+B52+B53+B54+B55+B56+B57+B58+B60+B61+B62+B63++B64+B65+B66+B67+B68+B69</f>
        <v>12</v>
      </c>
      <c r="C71" s="35"/>
      <c r="D71" s="36"/>
      <c r="E71" s="16"/>
    </row>
    <row r="72" spans="1:5" x14ac:dyDescent="0.35">
      <c r="C72" s="16"/>
    </row>
  </sheetData>
  <sheetProtection formatCells="0" formatColumns="0" formatRows="0" deleteColumns="0" deleteRows="0"/>
  <mergeCells count="12">
    <mergeCell ref="H5:H6"/>
    <mergeCell ref="A1:H1"/>
    <mergeCell ref="A2:H2"/>
    <mergeCell ref="G5:G6"/>
    <mergeCell ref="D51:D53"/>
    <mergeCell ref="F5:F6"/>
    <mergeCell ref="A4:A5"/>
    <mergeCell ref="B4:B5"/>
    <mergeCell ref="D4:D5"/>
    <mergeCell ref="E4:E5"/>
    <mergeCell ref="A6:E6"/>
    <mergeCell ref="C4:C5"/>
  </mergeCells>
  <phoneticPr fontId="16" type="noConversion"/>
  <conditionalFormatting sqref="C50">
    <cfRule type="cellIs" dxfId="6" priority="4" operator="equal">
      <formula>"Meets Minimum"</formula>
    </cfRule>
    <cfRule type="cellIs" dxfId="5" priority="5" operator="equal">
      <formula>"Must be 2 reps"</formula>
    </cfRule>
  </conditionalFormatting>
  <conditionalFormatting sqref="C52">
    <cfRule type="cellIs" dxfId="4" priority="3" operator="equal">
      <formula>"Meets Minimum"</formula>
    </cfRule>
  </conditionalFormatting>
  <conditionalFormatting sqref="C46 C60:C62 C64">
    <cfRule type="cellIs" dxfId="3" priority="6" operator="equal">
      <formula>"Does not meet minimum"</formula>
    </cfRule>
    <cfRule type="cellIs" dxfId="2" priority="7" operator="equal">
      <formula>"Meets Minimum"</formula>
    </cfRule>
  </conditionalFormatting>
  <conditionalFormatting sqref="C51:C53">
    <cfRule type="cellIs" dxfId="1" priority="1" operator="equal">
      <formula>"Please Explain"</formula>
    </cfRule>
    <cfRule type="cellIs" dxfId="0" priority="2" operator="equal">
      <formula>"Meets Minimum"</formula>
    </cfRule>
  </conditionalFormatting>
  <pageMargins left="0.7" right="0.7" top="0.75" bottom="0.75" header="0.3" footer="0.3"/>
  <pageSetup paperSize="5" scale="63" fitToHeight="0" orientation="landscape" r:id="rId1"/>
  <ignoredErrors>
    <ignoredError sqref="B45 C46:C48 C55:C58 B71" unlockedFormula="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42365D64-2F6F-4D22-8246-20321E354AE5}">
          <x14:formula1>
            <xm:f>'Board Sect and Descr'!$A$3:$A$24</xm:f>
          </x14:formula1>
          <xm:sqref>G17:G42 F7:F42</xm:sqref>
        </x14:dataValidation>
        <x14:dataValidation type="list" allowBlank="1" showInputMessage="1" showErrorMessage="1" xr:uid="{CC8B22A9-ABCF-4319-AA72-FA751DE0E4CF}">
          <x14:formula1>
            <xm:f>'Board Sect and Descr'!$A$6:$A$24</xm:f>
          </x14:formula1>
          <xm:sqref>G7:G16 H8:H42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43995-0CB5-47AF-93F1-7EB93ED1F3B8}">
  <dimension ref="A1:E18"/>
  <sheetViews>
    <sheetView showGridLines="0" topLeftCell="A10" zoomScale="120" zoomScaleNormal="120" workbookViewId="0">
      <selection activeCell="B13" sqref="B13"/>
    </sheetView>
  </sheetViews>
  <sheetFormatPr defaultRowHeight="14.5" x14ac:dyDescent="0.35"/>
  <cols>
    <col min="1" max="1" width="7.1796875" customWidth="1"/>
    <col min="2" max="2" width="59.1796875" customWidth="1"/>
    <col min="3" max="3" width="58.81640625" customWidth="1"/>
    <col min="5" max="5" width="59.1796875" customWidth="1"/>
  </cols>
  <sheetData>
    <row r="1" spans="1:5" ht="26.15" customHeight="1" x14ac:dyDescent="0.35">
      <c r="A1" s="178" t="s">
        <v>228</v>
      </c>
      <c r="B1" s="178"/>
      <c r="C1" s="178"/>
      <c r="D1" s="178"/>
      <c r="E1" s="178"/>
    </row>
    <row r="2" spans="1:5" ht="21" customHeight="1" x14ac:dyDescent="0.35">
      <c r="A2" s="179" t="s">
        <v>229</v>
      </c>
      <c r="B2" s="179"/>
      <c r="C2" s="179"/>
      <c r="D2" s="179"/>
      <c r="E2" s="179"/>
    </row>
    <row r="3" spans="1:5" ht="4.75" customHeight="1" x14ac:dyDescent="0.35">
      <c r="A3" s="46"/>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row r="9" spans="1:5" ht="39.5" thickBot="1" x14ac:dyDescent="0.4">
      <c r="A9" s="62"/>
      <c r="B9" s="62" t="s">
        <v>131</v>
      </c>
      <c r="C9" s="63" t="s">
        <v>132</v>
      </c>
      <c r="D9" s="64" t="s">
        <v>87</v>
      </c>
      <c r="E9" s="63" t="s">
        <v>86</v>
      </c>
    </row>
    <row r="10" spans="1:5" ht="39.5" thickBot="1" x14ac:dyDescent="0.4">
      <c r="A10" s="47">
        <v>1</v>
      </c>
      <c r="B10" s="94" t="s">
        <v>126</v>
      </c>
      <c r="C10" s="81" t="s">
        <v>325</v>
      </c>
      <c r="D10" s="101"/>
      <c r="E10" s="81"/>
    </row>
    <row r="11" spans="1:5" ht="52.5" thickBot="1" x14ac:dyDescent="0.4">
      <c r="A11" s="47">
        <v>2</v>
      </c>
      <c r="B11" s="94" t="s">
        <v>127</v>
      </c>
      <c r="C11" s="128" t="s">
        <v>325</v>
      </c>
      <c r="D11" s="101"/>
      <c r="E11" s="81"/>
    </row>
    <row r="12" spans="1:5" ht="39.5" thickBot="1" x14ac:dyDescent="0.4">
      <c r="A12" s="47">
        <v>3</v>
      </c>
      <c r="B12" s="94" t="s">
        <v>334</v>
      </c>
      <c r="C12" s="128" t="s">
        <v>325</v>
      </c>
      <c r="D12" s="101"/>
      <c r="E12" s="81"/>
    </row>
    <row r="13" spans="1:5" ht="39.5" thickBot="1" x14ac:dyDescent="0.4">
      <c r="A13" s="47">
        <v>4</v>
      </c>
      <c r="B13" s="94" t="s">
        <v>337</v>
      </c>
      <c r="C13" s="128" t="s">
        <v>325</v>
      </c>
      <c r="D13" s="101"/>
      <c r="E13" s="81"/>
    </row>
    <row r="14" spans="1:5" ht="39.5" thickBot="1" x14ac:dyDescent="0.4">
      <c r="A14" s="47">
        <v>5</v>
      </c>
      <c r="B14" s="94" t="s">
        <v>128</v>
      </c>
      <c r="C14" s="128" t="s">
        <v>325</v>
      </c>
      <c r="D14" s="101"/>
      <c r="E14" s="81"/>
    </row>
    <row r="15" spans="1:5" ht="39.5" thickBot="1" x14ac:dyDescent="0.4">
      <c r="A15" s="47">
        <v>6</v>
      </c>
      <c r="B15" s="94" t="s">
        <v>129</v>
      </c>
      <c r="C15" s="128" t="s">
        <v>325</v>
      </c>
      <c r="D15" s="101"/>
      <c r="E15" s="81"/>
    </row>
    <row r="16" spans="1:5" ht="39.5" thickBot="1" x14ac:dyDescent="0.4">
      <c r="A16" s="47">
        <v>7</v>
      </c>
      <c r="B16" s="94" t="s">
        <v>130</v>
      </c>
      <c r="C16" s="128" t="s">
        <v>325</v>
      </c>
      <c r="D16" s="101"/>
      <c r="E16" s="81"/>
    </row>
    <row r="17" spans="1:5" ht="39.5" thickBot="1" x14ac:dyDescent="0.4">
      <c r="A17" s="47">
        <v>8</v>
      </c>
      <c r="B17" s="94" t="s">
        <v>329</v>
      </c>
      <c r="C17" s="128" t="s">
        <v>325</v>
      </c>
      <c r="D17" s="101"/>
      <c r="E17" s="81"/>
    </row>
    <row r="18" spans="1:5" ht="39.5" thickBot="1" x14ac:dyDescent="0.4">
      <c r="A18" s="47">
        <v>9</v>
      </c>
      <c r="B18" s="94" t="s">
        <v>328</v>
      </c>
      <c r="C18" s="128" t="s">
        <v>325</v>
      </c>
      <c r="D18" s="101"/>
      <c r="E18" s="128"/>
    </row>
  </sheetData>
  <mergeCells count="2">
    <mergeCell ref="A1:E1"/>
    <mergeCell ref="A2:E2"/>
  </mergeCells>
  <dataValidations count="2">
    <dataValidation type="list" allowBlank="1" showInputMessage="1" showErrorMessage="1" sqref="D10:D13 D15" xr:uid="{66F27AD6-D331-4F5F-9DB7-EBD0E69E8EA3}">
      <formula1>"Yes,No"</formula1>
    </dataValidation>
    <dataValidation type="list" allowBlank="1" showInputMessage="1" showErrorMessage="1" sqref="D14 D16:D18" xr:uid="{12B55748-9479-416B-A0C3-746770C214F7}">
      <formula1>"Yes,No,N/A"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0395173-BB36-4739-85D7-28AD19AA83DC}">
          <x14:formula1>
            <xm:f>'General Workbook Internal Info'!$A$2:$A$26</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8822-6E2C-4943-B45A-C396AA52AC64}">
  <dimension ref="A1:E16"/>
  <sheetViews>
    <sheetView showGridLines="0" topLeftCell="A4" zoomScale="120" zoomScaleNormal="120" workbookViewId="0">
      <selection activeCell="C14" sqref="C14"/>
    </sheetView>
  </sheetViews>
  <sheetFormatPr defaultRowHeight="14.5" x14ac:dyDescent="0.35"/>
  <cols>
    <col min="1" max="1" width="7.1796875" customWidth="1"/>
    <col min="2" max="2" width="59.1796875" customWidth="1"/>
    <col min="3" max="3" width="58.81640625" customWidth="1"/>
    <col min="5" max="5" width="59.1796875" customWidth="1"/>
  </cols>
  <sheetData>
    <row r="1" spans="1:5" ht="26.15" customHeight="1" x14ac:dyDescent="0.35">
      <c r="A1" s="178" t="s">
        <v>223</v>
      </c>
      <c r="B1" s="178"/>
      <c r="C1" s="178"/>
      <c r="D1" s="178"/>
      <c r="E1" s="178"/>
    </row>
    <row r="2" spans="1:5" ht="21" customHeight="1" x14ac:dyDescent="0.35">
      <c r="A2" s="179" t="s">
        <v>229</v>
      </c>
      <c r="B2" s="179"/>
      <c r="C2" s="179"/>
      <c r="D2" s="179"/>
      <c r="E2" s="179"/>
    </row>
    <row r="3" spans="1:5" ht="4.75" customHeight="1" x14ac:dyDescent="0.35">
      <c r="A3" s="46"/>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row r="9" spans="1:5" ht="39.5" thickBot="1" x14ac:dyDescent="0.4">
      <c r="A9" s="62"/>
      <c r="B9" s="62" t="s">
        <v>133</v>
      </c>
      <c r="C9" s="63" t="s">
        <v>132</v>
      </c>
      <c r="D9" s="64" t="s">
        <v>87</v>
      </c>
      <c r="E9" s="63" t="s">
        <v>86</v>
      </c>
    </row>
    <row r="10" spans="1:5" ht="52.5" thickBot="1" x14ac:dyDescent="0.4">
      <c r="A10" s="47">
        <v>1</v>
      </c>
      <c r="B10" s="94" t="s">
        <v>134</v>
      </c>
      <c r="C10" s="81" t="s">
        <v>324</v>
      </c>
      <c r="D10" s="101" t="s">
        <v>232</v>
      </c>
      <c r="E10" s="81"/>
    </row>
    <row r="11" spans="1:5" ht="52.5" thickBot="1" x14ac:dyDescent="0.4">
      <c r="A11" s="47">
        <v>2</v>
      </c>
      <c r="B11" s="94" t="s">
        <v>135</v>
      </c>
      <c r="C11" s="128" t="s">
        <v>324</v>
      </c>
      <c r="D11" s="101"/>
      <c r="E11" s="81"/>
    </row>
    <row r="12" spans="1:5" ht="26.5" thickBot="1" x14ac:dyDescent="0.4">
      <c r="A12" s="47">
        <v>3</v>
      </c>
      <c r="B12" s="94" t="s">
        <v>136</v>
      </c>
      <c r="C12" s="128" t="s">
        <v>324</v>
      </c>
      <c r="D12" s="101"/>
      <c r="E12" s="81"/>
    </row>
    <row r="13" spans="1:5" ht="26.5" thickBot="1" x14ac:dyDescent="0.4">
      <c r="A13" s="47">
        <v>4</v>
      </c>
      <c r="B13" s="94" t="s">
        <v>137</v>
      </c>
      <c r="C13" s="128" t="s">
        <v>324</v>
      </c>
      <c r="D13" s="101"/>
      <c r="E13" s="81"/>
    </row>
    <row r="14" spans="1:5" ht="26.5" thickBot="1" x14ac:dyDescent="0.4">
      <c r="A14" s="47">
        <v>5</v>
      </c>
      <c r="B14" s="94" t="s">
        <v>138</v>
      </c>
      <c r="C14" s="128" t="s">
        <v>324</v>
      </c>
      <c r="D14" s="101"/>
      <c r="E14" s="81"/>
    </row>
    <row r="15" spans="1:5" ht="26.5" thickBot="1" x14ac:dyDescent="0.4">
      <c r="A15" s="47">
        <v>6</v>
      </c>
      <c r="B15" s="94" t="s">
        <v>139</v>
      </c>
      <c r="C15" s="128" t="s">
        <v>324</v>
      </c>
      <c r="D15" s="101"/>
      <c r="E15" s="81"/>
    </row>
    <row r="16" spans="1:5" ht="26.5" thickBot="1" x14ac:dyDescent="0.4">
      <c r="A16" s="47">
        <v>7</v>
      </c>
      <c r="B16" s="94" t="s">
        <v>140</v>
      </c>
      <c r="C16" s="128" t="s">
        <v>324</v>
      </c>
      <c r="D16" s="101"/>
      <c r="E16" s="81"/>
    </row>
  </sheetData>
  <mergeCells count="2">
    <mergeCell ref="A1:E1"/>
    <mergeCell ref="A2:E2"/>
  </mergeCells>
  <dataValidations count="1">
    <dataValidation type="list" allowBlank="1" showInputMessage="1" showErrorMessage="1" sqref="D10:D16" xr:uid="{4BC4158E-2E91-4CF3-A577-15472F785024}">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7BD8721-A69C-4766-A64B-53D897BDB333}">
          <x14:formula1>
            <xm:f>'General Workbook Internal Info'!$A$2:$A$26</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81815-2874-4DAB-8571-E2D74EDC0D9B}">
  <dimension ref="A1:E25"/>
  <sheetViews>
    <sheetView showGridLines="0" topLeftCell="A16" zoomScale="90" zoomScaleNormal="90" workbookViewId="0">
      <selection activeCell="C18" sqref="C18"/>
    </sheetView>
  </sheetViews>
  <sheetFormatPr defaultRowHeight="14.5" x14ac:dyDescent="0.35"/>
  <cols>
    <col min="1" max="1" width="7.1796875" customWidth="1"/>
    <col min="2" max="2" width="59.1796875" customWidth="1"/>
    <col min="3" max="3" width="58.81640625" customWidth="1"/>
    <col min="5" max="5" width="59.1796875" customWidth="1"/>
  </cols>
  <sheetData>
    <row r="1" spans="1:5" ht="26.15" customHeight="1" x14ac:dyDescent="0.35">
      <c r="A1" s="178" t="s">
        <v>224</v>
      </c>
      <c r="B1" s="178"/>
      <c r="C1" s="178"/>
      <c r="D1" s="178"/>
      <c r="E1" s="178"/>
    </row>
    <row r="2" spans="1:5" ht="21" customHeight="1" x14ac:dyDescent="0.35">
      <c r="A2" s="179" t="s">
        <v>229</v>
      </c>
      <c r="B2" s="179"/>
      <c r="C2" s="179"/>
      <c r="D2" s="179"/>
      <c r="E2" s="179"/>
    </row>
    <row r="3" spans="1:5" ht="4.75" customHeight="1" x14ac:dyDescent="0.35">
      <c r="A3" s="46"/>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row r="9" spans="1:5" ht="39.5" thickBot="1" x14ac:dyDescent="0.4">
      <c r="A9" s="62"/>
      <c r="B9" s="62" t="s">
        <v>141</v>
      </c>
      <c r="C9" s="63" t="s">
        <v>132</v>
      </c>
      <c r="D9" s="64" t="s">
        <v>87</v>
      </c>
      <c r="E9" s="63" t="s">
        <v>86</v>
      </c>
    </row>
    <row r="10" spans="1:5" ht="39.5" thickBot="1" x14ac:dyDescent="0.4">
      <c r="A10" s="47">
        <v>1</v>
      </c>
      <c r="B10" s="94" t="s">
        <v>143</v>
      </c>
      <c r="C10" s="81" t="s">
        <v>142</v>
      </c>
      <c r="D10" s="101"/>
      <c r="E10" s="81"/>
    </row>
    <row r="11" spans="1:5" ht="45" customHeight="1" thickBot="1" x14ac:dyDescent="0.4">
      <c r="A11" s="47">
        <v>2</v>
      </c>
      <c r="B11" s="94" t="s">
        <v>144</v>
      </c>
      <c r="C11" s="81" t="s">
        <v>142</v>
      </c>
      <c r="D11" s="101"/>
      <c r="E11" s="81"/>
    </row>
    <row r="12" spans="1:5" ht="26.5" thickBot="1" x14ac:dyDescent="0.4">
      <c r="A12" s="47">
        <v>3</v>
      </c>
      <c r="B12" s="94" t="s">
        <v>145</v>
      </c>
      <c r="C12" s="81" t="s">
        <v>142</v>
      </c>
      <c r="D12" s="101"/>
      <c r="E12" s="81"/>
    </row>
    <row r="13" spans="1:5" ht="39.5" thickBot="1" x14ac:dyDescent="0.4">
      <c r="A13" s="47">
        <v>4</v>
      </c>
      <c r="B13" s="94" t="s">
        <v>146</v>
      </c>
      <c r="C13" s="81" t="s">
        <v>142</v>
      </c>
      <c r="D13" s="101"/>
      <c r="E13" s="81"/>
    </row>
    <row r="14" spans="1:5" ht="39" customHeight="1" thickBot="1" x14ac:dyDescent="0.4">
      <c r="A14" s="47">
        <v>5</v>
      </c>
      <c r="B14" s="94" t="s">
        <v>147</v>
      </c>
      <c r="C14" s="81" t="s">
        <v>142</v>
      </c>
      <c r="D14" s="101"/>
      <c r="E14" s="81"/>
    </row>
    <row r="15" spans="1:5" ht="40.5" customHeight="1" thickBot="1" x14ac:dyDescent="0.4">
      <c r="A15" s="47">
        <v>6</v>
      </c>
      <c r="B15" s="94" t="s">
        <v>152</v>
      </c>
      <c r="C15" s="81" t="s">
        <v>142</v>
      </c>
      <c r="D15" s="101"/>
      <c r="E15" s="81"/>
    </row>
    <row r="16" spans="1:5" ht="39.5" thickBot="1" x14ac:dyDescent="0.4">
      <c r="A16" s="47">
        <v>7</v>
      </c>
      <c r="B16" s="94" t="s">
        <v>148</v>
      </c>
      <c r="C16" s="81" t="s">
        <v>142</v>
      </c>
      <c r="D16" s="101"/>
      <c r="E16" s="81"/>
    </row>
    <row r="17" spans="1:5" ht="52.5" thickBot="1" x14ac:dyDescent="0.4">
      <c r="A17" s="47">
        <v>8</v>
      </c>
      <c r="B17" s="94" t="s">
        <v>149</v>
      </c>
      <c r="C17" s="81" t="s">
        <v>142</v>
      </c>
      <c r="D17" s="101"/>
      <c r="E17" s="81"/>
    </row>
    <row r="18" spans="1:5" ht="26.5" thickBot="1" x14ac:dyDescent="0.4">
      <c r="A18" s="47">
        <v>9</v>
      </c>
      <c r="B18" s="94" t="s">
        <v>150</v>
      </c>
      <c r="C18" s="81" t="s">
        <v>142</v>
      </c>
      <c r="D18" s="101"/>
      <c r="E18" s="81"/>
    </row>
    <row r="19" spans="1:5" ht="52.5" thickBot="1" x14ac:dyDescent="0.4">
      <c r="A19" s="47">
        <v>10</v>
      </c>
      <c r="B19" s="94" t="s">
        <v>336</v>
      </c>
      <c r="C19" s="81" t="s">
        <v>142</v>
      </c>
      <c r="D19" s="101"/>
      <c r="E19" s="81"/>
    </row>
    <row r="20" spans="1:5" ht="39.5" thickBot="1" x14ac:dyDescent="0.4">
      <c r="A20" s="47">
        <v>11</v>
      </c>
      <c r="B20" s="94" t="s">
        <v>151</v>
      </c>
      <c r="C20" s="81" t="s">
        <v>142</v>
      </c>
      <c r="D20" s="101"/>
      <c r="E20" s="81"/>
    </row>
    <row r="21" spans="1:5" ht="39.5" thickBot="1" x14ac:dyDescent="0.4">
      <c r="A21" s="43"/>
      <c r="B21" s="93" t="s">
        <v>217</v>
      </c>
      <c r="C21" s="45" t="s">
        <v>132</v>
      </c>
      <c r="D21" s="44" t="s">
        <v>87</v>
      </c>
      <c r="E21" s="45" t="s">
        <v>86</v>
      </c>
    </row>
    <row r="22" spans="1:5" ht="39.5" thickBot="1" x14ac:dyDescent="0.4">
      <c r="A22" s="47">
        <v>1</v>
      </c>
      <c r="B22" s="94" t="s">
        <v>218</v>
      </c>
      <c r="C22" s="81" t="s">
        <v>142</v>
      </c>
      <c r="D22" s="146"/>
      <c r="E22" s="81"/>
    </row>
    <row r="23" spans="1:5" ht="39.5" thickBot="1" x14ac:dyDescent="0.4">
      <c r="A23" s="47">
        <v>2</v>
      </c>
      <c r="B23" s="94" t="s">
        <v>219</v>
      </c>
      <c r="C23" s="81" t="s">
        <v>142</v>
      </c>
      <c r="D23" s="146"/>
      <c r="E23" s="81"/>
    </row>
    <row r="24" spans="1:5" ht="52.5" thickBot="1" x14ac:dyDescent="0.4">
      <c r="A24" s="47">
        <v>3</v>
      </c>
      <c r="B24" s="94" t="s">
        <v>220</v>
      </c>
      <c r="C24" s="81" t="s">
        <v>142</v>
      </c>
      <c r="D24" s="146"/>
      <c r="E24" s="81"/>
    </row>
    <row r="25" spans="1:5" ht="52.5" thickBot="1" x14ac:dyDescent="0.4">
      <c r="A25" s="47">
        <v>4</v>
      </c>
      <c r="B25" s="94" t="s">
        <v>221</v>
      </c>
      <c r="C25" s="81" t="s">
        <v>142</v>
      </c>
      <c r="D25" s="146"/>
      <c r="E25" s="81"/>
    </row>
  </sheetData>
  <mergeCells count="2">
    <mergeCell ref="A1:E1"/>
    <mergeCell ref="A2:E2"/>
  </mergeCells>
  <dataValidations count="1">
    <dataValidation type="list" allowBlank="1" showInputMessage="1" showErrorMessage="1" sqref="D10:D20 D22:D25" xr:uid="{B8CEBD00-5B6D-45E6-88D6-E79E0B5B4FCA}">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50F1A96-DBA7-42FC-99C5-5FED45B529AB}">
          <x14:formula1>
            <xm:f>'General Workbook Internal Info'!$A$2:$A$26</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0A21-E834-4354-9EF3-7562410EF8EF}">
  <dimension ref="A1:E13"/>
  <sheetViews>
    <sheetView showGridLines="0" zoomScaleNormal="100" workbookViewId="0">
      <selection activeCell="B11" sqref="B11"/>
    </sheetView>
  </sheetViews>
  <sheetFormatPr defaultRowHeight="14.5" x14ac:dyDescent="0.35"/>
  <cols>
    <col min="1" max="1" width="7.1796875" customWidth="1"/>
    <col min="2" max="2" width="59.1796875" customWidth="1"/>
    <col min="3" max="3" width="58.81640625" customWidth="1"/>
    <col min="5" max="5" width="59.1796875" customWidth="1"/>
  </cols>
  <sheetData>
    <row r="1" spans="1:5" ht="26.15" customHeight="1" x14ac:dyDescent="0.35">
      <c r="A1" s="178" t="s">
        <v>225</v>
      </c>
      <c r="B1" s="178"/>
      <c r="C1" s="178"/>
      <c r="D1" s="178"/>
      <c r="E1" s="178"/>
    </row>
    <row r="2" spans="1:5" ht="21" customHeight="1" x14ac:dyDescent="0.35">
      <c r="A2" s="179" t="s">
        <v>229</v>
      </c>
      <c r="B2" s="179"/>
      <c r="C2" s="179"/>
      <c r="D2" s="179"/>
      <c r="E2" s="179"/>
    </row>
    <row r="3" spans="1:5" ht="4.75" customHeight="1" x14ac:dyDescent="0.35">
      <c r="A3" s="46"/>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row r="9" spans="1:5" ht="39.5" thickBot="1" x14ac:dyDescent="0.4">
      <c r="A9" s="62"/>
      <c r="B9" s="62" t="s">
        <v>153</v>
      </c>
      <c r="C9" s="63" t="s">
        <v>132</v>
      </c>
      <c r="D9" s="64" t="s">
        <v>87</v>
      </c>
      <c r="E9" s="63" t="s">
        <v>86</v>
      </c>
    </row>
    <row r="10" spans="1:5" ht="26.5" thickBot="1" x14ac:dyDescent="0.4">
      <c r="A10" s="47">
        <v>1</v>
      </c>
      <c r="B10" s="94" t="s">
        <v>154</v>
      </c>
      <c r="C10" s="81" t="s">
        <v>276</v>
      </c>
      <c r="D10" s="101"/>
      <c r="E10" s="81"/>
    </row>
    <row r="11" spans="1:5" ht="26.5" thickBot="1" x14ac:dyDescent="0.4">
      <c r="A11" s="47">
        <v>2</v>
      </c>
      <c r="B11" s="94" t="s">
        <v>155</v>
      </c>
      <c r="C11" s="81" t="s">
        <v>276</v>
      </c>
      <c r="D11" s="101"/>
      <c r="E11" s="81"/>
    </row>
    <row r="12" spans="1:5" ht="39.5" thickBot="1" x14ac:dyDescent="0.4">
      <c r="A12" s="47">
        <v>3</v>
      </c>
      <c r="B12" s="94" t="s">
        <v>327</v>
      </c>
      <c r="C12" s="81" t="s">
        <v>276</v>
      </c>
      <c r="D12" s="101"/>
      <c r="E12" s="81"/>
    </row>
    <row r="13" spans="1:5" ht="26.5" thickBot="1" x14ac:dyDescent="0.4">
      <c r="A13" s="47">
        <v>4</v>
      </c>
      <c r="B13" s="94" t="s">
        <v>326</v>
      </c>
      <c r="C13" s="128" t="s">
        <v>276</v>
      </c>
      <c r="D13" s="101"/>
      <c r="E13" s="128"/>
    </row>
  </sheetData>
  <mergeCells count="2">
    <mergeCell ref="A1:E1"/>
    <mergeCell ref="A2:E2"/>
  </mergeCells>
  <dataValidations count="2">
    <dataValidation type="list" allowBlank="1" showInputMessage="1" showErrorMessage="1" sqref="D10:D12" xr:uid="{B753ED75-576C-4135-B327-4FAE335678F5}">
      <formula1>"Yes,No"</formula1>
    </dataValidation>
    <dataValidation type="list" allowBlank="1" showInputMessage="1" showErrorMessage="1" sqref="D13" xr:uid="{715819E9-82EC-41B7-B880-A3E77F4AB3FA}">
      <formula1>"Yes,No,N/A"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17060CA-45DE-4CFB-A3B4-06454C3D679E}">
          <x14:formula1>
            <xm:f>'General Workbook Internal Info'!$A$2:$A$26</xm:f>
          </x14:formula1>
          <xm:sqref>E4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76E5C-738D-4861-ACD7-E7D65A2243B9}">
  <dimension ref="A1:E14"/>
  <sheetViews>
    <sheetView showGridLines="0" zoomScale="120" zoomScaleNormal="120" workbookViewId="0">
      <selection activeCell="B13" sqref="B13"/>
    </sheetView>
  </sheetViews>
  <sheetFormatPr defaultRowHeight="14.5" x14ac:dyDescent="0.35"/>
  <cols>
    <col min="1" max="1" width="7.1796875" customWidth="1"/>
    <col min="2" max="2" width="59.1796875" customWidth="1"/>
    <col min="3" max="3" width="58.81640625" customWidth="1"/>
    <col min="5" max="5" width="59.1796875" customWidth="1"/>
  </cols>
  <sheetData>
    <row r="1" spans="1:5" ht="26.15" customHeight="1" x14ac:dyDescent="0.35">
      <c r="A1" s="178" t="s">
        <v>226</v>
      </c>
      <c r="B1" s="178"/>
      <c r="C1" s="178"/>
      <c r="D1" s="178"/>
      <c r="E1" s="178"/>
    </row>
    <row r="2" spans="1:5" ht="21" customHeight="1" x14ac:dyDescent="0.35">
      <c r="A2" s="179" t="s">
        <v>229</v>
      </c>
      <c r="B2" s="179"/>
      <c r="C2" s="179"/>
      <c r="D2" s="179"/>
      <c r="E2" s="179"/>
    </row>
    <row r="3" spans="1:5" ht="4.75" customHeight="1" x14ac:dyDescent="0.35">
      <c r="A3" s="46"/>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row r="9" spans="1:5" ht="39.5" thickBot="1" x14ac:dyDescent="0.4">
      <c r="A9" s="62"/>
      <c r="B9" s="62" t="s">
        <v>156</v>
      </c>
      <c r="C9" s="63" t="s">
        <v>132</v>
      </c>
      <c r="D9" s="64" t="s">
        <v>87</v>
      </c>
      <c r="E9" s="63" t="s">
        <v>86</v>
      </c>
    </row>
    <row r="10" spans="1:5" ht="26.5" thickBot="1" x14ac:dyDescent="0.4">
      <c r="A10" s="47">
        <v>1</v>
      </c>
      <c r="B10" s="94" t="s">
        <v>157</v>
      </c>
      <c r="C10" s="81" t="s">
        <v>293</v>
      </c>
      <c r="D10" s="101"/>
      <c r="E10" s="81"/>
    </row>
    <row r="11" spans="1:5" ht="15" thickBot="1" x14ac:dyDescent="0.4">
      <c r="A11" s="47">
        <v>2</v>
      </c>
      <c r="B11" s="94" t="s">
        <v>158</v>
      </c>
      <c r="C11" s="81" t="s">
        <v>293</v>
      </c>
      <c r="D11" s="101"/>
      <c r="E11" s="81"/>
    </row>
    <row r="12" spans="1:5" ht="65.5" thickBot="1" x14ac:dyDescent="0.4">
      <c r="A12" s="47">
        <v>3</v>
      </c>
      <c r="B12" s="94" t="s">
        <v>159</v>
      </c>
      <c r="C12" s="81" t="s">
        <v>292</v>
      </c>
      <c r="D12" s="101"/>
      <c r="E12" s="81"/>
    </row>
    <row r="13" spans="1:5" ht="52.5" thickBot="1" x14ac:dyDescent="0.4">
      <c r="A13" s="47">
        <v>4</v>
      </c>
      <c r="B13" s="94" t="s">
        <v>160</v>
      </c>
      <c r="C13" s="81" t="s">
        <v>293</v>
      </c>
      <c r="D13" s="101"/>
      <c r="E13" s="81"/>
    </row>
    <row r="14" spans="1:5" ht="26.5" thickBot="1" x14ac:dyDescent="0.4">
      <c r="A14" s="47">
        <v>5</v>
      </c>
      <c r="B14" s="94" t="s">
        <v>161</v>
      </c>
      <c r="C14" s="81" t="s">
        <v>293</v>
      </c>
      <c r="D14" s="101"/>
      <c r="E14" s="81"/>
    </row>
  </sheetData>
  <mergeCells count="2">
    <mergeCell ref="A1:E1"/>
    <mergeCell ref="A2:E2"/>
  </mergeCells>
  <dataValidations count="1">
    <dataValidation type="list" allowBlank="1" showInputMessage="1" showErrorMessage="1" sqref="D10:D14" xr:uid="{1397E811-B1E9-4195-8D8F-F0A5D9334DD4}">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943A789-8B99-4697-808E-9C1C47AD48E5}">
          <x14:formula1>
            <xm:f>'General Workbook Internal Info'!$A$2:$A$26</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7CFF-C585-46AF-8F7D-64312B2DCC1A}">
  <dimension ref="A1:E14"/>
  <sheetViews>
    <sheetView showGridLines="0" topLeftCell="A9" zoomScale="96" zoomScaleNormal="96" workbookViewId="0">
      <selection activeCell="B19" sqref="B18:B19"/>
    </sheetView>
  </sheetViews>
  <sheetFormatPr defaultRowHeight="14.5" x14ac:dyDescent="0.35"/>
  <cols>
    <col min="1" max="1" width="7.1796875" customWidth="1"/>
    <col min="2" max="2" width="59.1796875" customWidth="1"/>
    <col min="3" max="3" width="58.81640625" customWidth="1"/>
    <col min="5" max="5" width="59.1796875" customWidth="1"/>
  </cols>
  <sheetData>
    <row r="1" spans="1:5" ht="26.15" customHeight="1" x14ac:dyDescent="0.35">
      <c r="A1" s="178" t="s">
        <v>266</v>
      </c>
      <c r="B1" s="178"/>
      <c r="C1" s="178"/>
      <c r="D1" s="178"/>
      <c r="E1" s="178"/>
    </row>
    <row r="2" spans="1:5" ht="21" customHeight="1" x14ac:dyDescent="0.35">
      <c r="A2" s="179" t="s">
        <v>229</v>
      </c>
      <c r="B2" s="179"/>
      <c r="C2" s="179"/>
      <c r="D2" s="179"/>
      <c r="E2" s="179"/>
    </row>
    <row r="3" spans="1:5" ht="4.75" customHeight="1" x14ac:dyDescent="0.35">
      <c r="A3" s="46"/>
    </row>
    <row r="4" spans="1:5" x14ac:dyDescent="0.35">
      <c r="A4" s="46"/>
      <c r="B4" s="54" t="s">
        <v>117</v>
      </c>
      <c r="C4" s="58"/>
      <c r="D4" s="59"/>
      <c r="E4" s="52" t="s">
        <v>92</v>
      </c>
    </row>
    <row r="5" spans="1:5" x14ac:dyDescent="0.35">
      <c r="A5" s="46"/>
      <c r="B5" s="54" t="s">
        <v>89</v>
      </c>
      <c r="C5" s="58"/>
      <c r="D5" s="59"/>
      <c r="E5" s="53"/>
    </row>
    <row r="6" spans="1:5" x14ac:dyDescent="0.35">
      <c r="A6" s="46"/>
      <c r="B6" s="54" t="s">
        <v>90</v>
      </c>
      <c r="C6" s="58"/>
      <c r="D6" s="59"/>
      <c r="E6" s="53"/>
    </row>
    <row r="7" spans="1:5" x14ac:dyDescent="0.35">
      <c r="A7" s="46"/>
      <c r="B7" s="55" t="s">
        <v>91</v>
      </c>
      <c r="C7" s="56"/>
      <c r="D7" s="57"/>
      <c r="E7" s="53"/>
    </row>
    <row r="8" spans="1:5" ht="15" thickBot="1" x14ac:dyDescent="0.4"/>
    <row r="9" spans="1:5" ht="39.5" thickBot="1" x14ac:dyDescent="0.4">
      <c r="A9" s="62"/>
      <c r="B9" s="62" t="s">
        <v>242</v>
      </c>
      <c r="C9" s="63" t="s">
        <v>132</v>
      </c>
      <c r="D9" s="64" t="s">
        <v>87</v>
      </c>
      <c r="E9" s="63" t="s">
        <v>86</v>
      </c>
    </row>
    <row r="10" spans="1:5" ht="42" customHeight="1" thickBot="1" x14ac:dyDescent="0.4">
      <c r="A10" s="47">
        <v>1</v>
      </c>
      <c r="B10" s="147" t="s">
        <v>321</v>
      </c>
      <c r="C10" s="119" t="s">
        <v>291</v>
      </c>
      <c r="D10" s="101"/>
      <c r="E10" s="81"/>
    </row>
    <row r="11" spans="1:5" ht="39.5" thickBot="1" x14ac:dyDescent="0.4">
      <c r="A11" s="47">
        <v>2</v>
      </c>
      <c r="B11" s="94" t="s">
        <v>243</v>
      </c>
      <c r="C11" s="119" t="s">
        <v>291</v>
      </c>
      <c r="D11" s="101"/>
      <c r="E11" s="81"/>
    </row>
    <row r="12" spans="1:5" ht="52.5" thickBot="1" x14ac:dyDescent="0.4">
      <c r="A12" s="47">
        <v>3</v>
      </c>
      <c r="B12" s="94" t="s">
        <v>244</v>
      </c>
      <c r="C12" s="119" t="s">
        <v>291</v>
      </c>
      <c r="D12" s="101"/>
      <c r="E12" s="81"/>
    </row>
    <row r="13" spans="1:5" ht="39.5" thickBot="1" x14ac:dyDescent="0.4">
      <c r="A13" s="47">
        <v>4</v>
      </c>
      <c r="B13" s="94" t="s">
        <v>279</v>
      </c>
      <c r="C13" s="119" t="s">
        <v>291</v>
      </c>
      <c r="D13" s="101"/>
      <c r="E13" s="81"/>
    </row>
    <row r="14" spans="1:5" ht="26.5" thickBot="1" x14ac:dyDescent="0.4">
      <c r="A14" s="47">
        <v>5</v>
      </c>
      <c r="B14" s="94" t="s">
        <v>338</v>
      </c>
      <c r="C14" s="119" t="s">
        <v>291</v>
      </c>
      <c r="D14" s="101"/>
      <c r="E14" s="81"/>
    </row>
  </sheetData>
  <mergeCells count="2">
    <mergeCell ref="A1:E1"/>
    <mergeCell ref="A2:E2"/>
  </mergeCells>
  <dataValidations count="1">
    <dataValidation type="list" allowBlank="1" showInputMessage="1" showErrorMessage="1" sqref="D10:D14" xr:uid="{CCA6F22A-B656-4257-B729-DC1F3B78D503}">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1F5F864-FEF2-4779-A4BC-5746A51DDDB5}">
          <x14:formula1>
            <xm:f>'General Workbook Internal Info'!$A$2:$A$26</xm:f>
          </x14:formula1>
          <xm:sqref>E4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A814F-991E-4910-9A24-4A8EA1B8C50C}">
  <dimension ref="A3:H24"/>
  <sheetViews>
    <sheetView workbookViewId="0">
      <selection activeCell="A20" sqref="A20"/>
    </sheetView>
  </sheetViews>
  <sheetFormatPr defaultRowHeight="14.5" x14ac:dyDescent="0.35"/>
  <cols>
    <col min="1" max="1" width="231.453125" bestFit="1" customWidth="1"/>
    <col min="2" max="2" width="48" customWidth="1"/>
  </cols>
  <sheetData>
    <row r="3" spans="1:1" x14ac:dyDescent="0.35">
      <c r="A3" t="s">
        <v>4</v>
      </c>
    </row>
    <row r="4" spans="1:1" x14ac:dyDescent="0.35">
      <c r="A4" t="s">
        <v>5</v>
      </c>
    </row>
    <row r="5" spans="1:1" x14ac:dyDescent="0.35">
      <c r="A5" t="s">
        <v>6</v>
      </c>
    </row>
    <row r="6" spans="1:1" x14ac:dyDescent="0.35">
      <c r="A6" t="s">
        <v>7</v>
      </c>
    </row>
    <row r="7" spans="1:1" x14ac:dyDescent="0.35">
      <c r="A7" t="s">
        <v>8</v>
      </c>
    </row>
    <row r="8" spans="1:1" x14ac:dyDescent="0.35">
      <c r="A8" t="s">
        <v>9</v>
      </c>
    </row>
    <row r="9" spans="1:1" x14ac:dyDescent="0.35">
      <c r="A9" t="s">
        <v>10</v>
      </c>
    </row>
    <row r="10" spans="1:1" x14ac:dyDescent="0.35">
      <c r="A10" t="s">
        <v>24</v>
      </c>
    </row>
    <row r="11" spans="1:1" x14ac:dyDescent="0.35">
      <c r="A11" t="s">
        <v>11</v>
      </c>
    </row>
    <row r="12" spans="1:1" x14ac:dyDescent="0.35">
      <c r="A12" t="s">
        <v>25</v>
      </c>
    </row>
    <row r="13" spans="1:1" x14ac:dyDescent="0.35">
      <c r="A13" t="s">
        <v>12</v>
      </c>
    </row>
    <row r="14" spans="1:1" x14ac:dyDescent="0.35">
      <c r="A14" t="s">
        <v>13</v>
      </c>
    </row>
    <row r="15" spans="1:1" x14ac:dyDescent="0.35">
      <c r="A15" t="s">
        <v>14</v>
      </c>
    </row>
    <row r="16" spans="1:1" x14ac:dyDescent="0.35">
      <c r="A16" t="s">
        <v>15</v>
      </c>
    </row>
    <row r="17" spans="1:8" x14ac:dyDescent="0.35">
      <c r="A17" t="s">
        <v>16</v>
      </c>
    </row>
    <row r="18" spans="1:8" x14ac:dyDescent="0.35">
      <c r="A18" t="s">
        <v>17</v>
      </c>
    </row>
    <row r="19" spans="1:8" x14ac:dyDescent="0.35">
      <c r="A19" t="s">
        <v>18</v>
      </c>
    </row>
    <row r="20" spans="1:8" x14ac:dyDescent="0.35">
      <c r="A20" t="s">
        <v>19</v>
      </c>
    </row>
    <row r="21" spans="1:8" x14ac:dyDescent="0.35">
      <c r="A21" t="s">
        <v>20</v>
      </c>
    </row>
    <row r="22" spans="1:8" x14ac:dyDescent="0.35">
      <c r="A22" t="s">
        <v>21</v>
      </c>
    </row>
    <row r="23" spans="1:8" x14ac:dyDescent="0.35">
      <c r="A23" t="s">
        <v>22</v>
      </c>
      <c r="H23" s="1"/>
    </row>
    <row r="24" spans="1:8" x14ac:dyDescent="0.35">
      <c r="A24" t="s">
        <v>23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DACF2D7AB1E248A5784AF985397685" ma:contentTypeVersion="3" ma:contentTypeDescription="Create a new document." ma:contentTypeScope="" ma:versionID="55b48b41060e1a17e32571cd5b5e63d4">
  <xsd:schema xmlns:xsd="http://www.w3.org/2001/XMLSchema" xmlns:xs="http://www.w3.org/2001/XMLSchema" xmlns:p="http://schemas.microsoft.com/office/2006/metadata/properties" xmlns:ns3="93798a07-2ec6-4a00-a76f-dd9bda53c5c8" targetNamespace="http://schemas.microsoft.com/office/2006/metadata/properties" ma:root="true" ma:fieldsID="87ccdcd2938454671f422eaa30dc6ed3" ns3:_="">
    <xsd:import namespace="93798a07-2ec6-4a00-a76f-dd9bda53c5c8"/>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98a07-2ec6-4a00-a76f-dd9bda53c5c8"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F69CE-0F9E-49DE-8F21-D53561CE7845}">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93798a07-2ec6-4a00-a76f-dd9bda53c5c8"/>
    <ds:schemaRef ds:uri="http://www.w3.org/XML/1998/namespace"/>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B29798E1-C1D1-4326-B576-131ED47B80CD}">
  <ds:schemaRefs>
    <ds:schemaRef ds:uri="http://schemas.microsoft.com/sharepoint/v3/contenttype/forms"/>
  </ds:schemaRefs>
</ds:datastoreItem>
</file>

<file path=customXml/itemProps3.xml><?xml version="1.0" encoding="utf-8"?>
<ds:datastoreItem xmlns:ds="http://schemas.openxmlformats.org/officeDocument/2006/customXml" ds:itemID="{38177FF7-F3FA-4CDB-8C06-8F87A9D38A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98a07-2ec6-4a00-a76f-dd9bda53c5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Board Governance</vt:lpstr>
      <vt:lpstr>Board of Directors List</vt:lpstr>
      <vt:lpstr>Financial Disclosure</vt:lpstr>
      <vt:lpstr>Demographics</vt:lpstr>
      <vt:lpstr>MIS_Risk Assessment</vt:lpstr>
      <vt:lpstr>Merit Staffing Structure</vt:lpstr>
      <vt:lpstr>Sector Strategies</vt:lpstr>
      <vt:lpstr>Ethics</vt:lpstr>
      <vt:lpstr>Board Sect and Descr</vt:lpstr>
      <vt:lpstr>General Workbook Internal Info</vt:lpstr>
      <vt:lpstr>'Board Governance'!_Hlk100149057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Emanuel, Sanchez</cp:lastModifiedBy>
  <cp:lastPrinted>2022-03-24T13:08:32Z</cp:lastPrinted>
  <dcterms:created xsi:type="dcterms:W3CDTF">2010-12-27T19:30:38Z</dcterms:created>
  <dcterms:modified xsi:type="dcterms:W3CDTF">2022-12-22T17:31:14Z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9d691f0e-4ef0-4bc1-943a-0136e20a1f95</vt:lpwstr>
  </property>
  <property fmtid="{D5CDD505-2E9C-101B-9397-08002B2CF9AE}" pid="3" name="ContentTypeId">
    <vt:lpwstr>0x0101003EDACF2D7AB1E248A5784AF985397685</vt:lpwstr>
  </property>
  <property fmtid="{D5CDD505-2E9C-101B-9397-08002B2CF9AE}" pid="4" name="TemplateUrl">
    <vt:lpwstr/>
  </property>
  <property fmtid="{D5CDD505-2E9C-101B-9397-08002B2CF9AE}" pid="5" name="Order">
    <vt:r8>300</vt:r8>
  </property>
  <property fmtid="{D5CDD505-2E9C-101B-9397-08002B2CF9AE}" pid="6" name="xd_Signature">
    <vt:bool>false</vt:bool>
  </property>
  <property fmtid="{D5CDD505-2E9C-101B-9397-08002B2CF9AE}" pid="7" name="xd_ProgID">
    <vt:lpwstr/>
  </property>
  <property fmtid="{D5CDD505-2E9C-101B-9397-08002B2CF9AE}" pid="8" name="RWB">
    <vt:lpwstr/>
  </property>
  <property fmtid="{D5CDD505-2E9C-101B-9397-08002B2CF9AE}" pid="9" name="TaxCatchAll">
    <vt:lpwstr/>
  </property>
  <property fmtid="{D5CDD505-2E9C-101B-9397-08002B2CF9AE}" pid="10" name="Fiscal Year">
    <vt:lpwstr/>
  </property>
</Properties>
</file>