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90" yWindow="-210" windowWidth="13440" windowHeight="9435" firstSheet="4" activeTab="6"/>
  </bookViews>
  <sheets>
    <sheet name="Jobseekers" sheetId="11" r:id="rId1"/>
    <sheet name="Jobseeker Totals" sheetId="18" r:id="rId2"/>
    <sheet name="Job Orders" sheetId="10" r:id="rId3"/>
    <sheet name="Job Order Totals" sheetId="19" r:id="rId4"/>
    <sheet name="Management Process" sheetId="7" r:id="rId5"/>
    <sheet name="PREP" sheetId="16" r:id="rId6"/>
    <sheet name="REA" sheetId="8" r:id="rId7"/>
    <sheet name="REA Totals" sheetId="21" r:id="rId8"/>
  </sheets>
  <definedNames>
    <definedName name="_xlnm.Print_Area" localSheetId="3">'Job Order Totals'!$A$1:$I$36</definedName>
    <definedName name="_xlnm.Print_Area" localSheetId="2">'Job Orders'!$A$3:$AU$72</definedName>
    <definedName name="_xlnm.Print_Area" localSheetId="1">'Jobseeker Totals'!$A$1:$I$50</definedName>
    <definedName name="_xlnm.Print_Area" localSheetId="0">Jobseekers!$A$1:$F$78</definedName>
    <definedName name="_xlnm.Print_Area" localSheetId="4">'Management Process'!$A$1:$I$50</definedName>
    <definedName name="_xlnm.Print_Area" localSheetId="5">PREP!$A$1:$I$19</definedName>
    <definedName name="_xlnm.Print_Area" localSheetId="6">REA!$A$1:$P$31</definedName>
    <definedName name="_xlnm.Print_Area" localSheetId="7">'REA Totals'!$A$1:$I$12</definedName>
  </definedNames>
  <calcPr calcId="152511"/>
  <customWorkbookViews>
    <customWorkbookView name="mcdonalk - Personal View" guid="{8BADEEF2-3F9E-4E5E-964F-4A296CCC2119}" mergeInterval="0" personalView="1" maximized="1" xWindow="1" yWindow="1" windowWidth="1276" windowHeight="550" tabRatio="911" activeSheetId="4"/>
    <customWorkbookView name="wesjoht - Personal View" guid="{0BB5C046-3835-4751-A372-A631C7B5E58A}" mergeInterval="0" personalView="1" maximized="1" windowWidth="1020" windowHeight="596" tabRatio="911" activeSheetId="1"/>
    <customWorkbookView name="AWI0JML - Personal View" guid="{C88B22A9-CAE7-456F-836A-B1884D2FB5B4}" mergeInterval="0" personalView="1" maximized="1" windowWidth="1217" windowHeight="528" tabRatio="620" activeSheetId="2"/>
    <customWorkbookView name="J1BKM - Personal View" guid="{F87D30DD-8E44-447F-8E54-F338AC2672B6}" mergeInterval="0" personalView="1" maximized="1" windowWidth="1276" windowHeight="569" tabRatio="911" activeSheetId="3"/>
    <customWorkbookView name="mcneild - Personal View" guid="{D0A6BC74-9105-4D3F-9753-A795205DF704}" mergeInterval="0" personalView="1" maximized="1" xWindow="1" yWindow="1" windowWidth="1020" windowHeight="547" tabRatio="911" activeSheetId="8"/>
    <customWorkbookView name="losiewj - Personal View" guid="{3E4EE452-FFE4-4431-8D68-A98A9DBE99B0}" mergeInterval="0" personalView="1" maximized="1" xWindow="1" yWindow="1" windowWidth="1223" windowHeight="447" tabRatio="911" activeSheetId="7"/>
  </customWorkbookViews>
</workbook>
</file>

<file path=xl/calcChain.xml><?xml version="1.0" encoding="utf-8"?>
<calcChain xmlns="http://schemas.openxmlformats.org/spreadsheetml/2006/main">
  <c r="I26" i="11" l="1"/>
  <c r="H26" i="11"/>
  <c r="C17" i="18" l="1"/>
  <c r="D17" i="18"/>
  <c r="E17" i="18"/>
  <c r="B17" i="18"/>
  <c r="A17" i="18"/>
  <c r="F17" i="18" l="1"/>
  <c r="H57" i="10"/>
  <c r="BA53" i="10"/>
  <c r="AZ53" i="10"/>
  <c r="AY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3" i="10"/>
  <c r="H52" i="10"/>
  <c r="H50" i="10"/>
  <c r="H48" i="10"/>
  <c r="H44" i="10"/>
  <c r="H37" i="10"/>
  <c r="H36" i="10"/>
  <c r="H35" i="10"/>
  <c r="H34" i="10"/>
  <c r="H33" i="10"/>
  <c r="H32" i="10"/>
  <c r="H31" i="10"/>
  <c r="H30" i="10"/>
  <c r="H29" i="10"/>
  <c r="H18" i="10"/>
  <c r="H15" i="10"/>
  <c r="H17" i="10" s="1"/>
  <c r="H11" i="10"/>
  <c r="I69" i="11"/>
  <c r="H69" i="11"/>
  <c r="H65" i="11"/>
  <c r="H64" i="11"/>
  <c r="H60" i="11"/>
  <c r="H59" i="11"/>
  <c r="H55" i="11"/>
  <c r="H54" i="11"/>
  <c r="H50" i="11"/>
  <c r="H49" i="11"/>
  <c r="J45" i="11"/>
  <c r="I45" i="11"/>
  <c r="H45" i="11"/>
  <c r="J44" i="11"/>
  <c r="I44" i="11"/>
  <c r="H44" i="11"/>
  <c r="J43" i="11"/>
  <c r="I43" i="11"/>
  <c r="H43" i="11"/>
  <c r="J42" i="11"/>
  <c r="I42" i="11"/>
  <c r="H42"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T37" i="11"/>
  <c r="S37" i="11"/>
  <c r="R37" i="11"/>
  <c r="Q37" i="11"/>
  <c r="P37" i="11"/>
  <c r="O37" i="11"/>
  <c r="N37" i="11"/>
  <c r="M37" i="11"/>
  <c r="L37" i="11"/>
  <c r="K37"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I38" i="11"/>
  <c r="H38" i="11"/>
  <c r="I37" i="11"/>
  <c r="H37" i="11"/>
  <c r="I36" i="11"/>
  <c r="H36" i="11"/>
  <c r="J36" i="11"/>
  <c r="J37" i="11"/>
  <c r="I31" i="11"/>
  <c r="H31" i="11"/>
  <c r="I30" i="11"/>
  <c r="H30" i="11"/>
  <c r="I25" i="11"/>
  <c r="H25" i="11"/>
  <c r="I24" i="11"/>
  <c r="H24" i="11"/>
  <c r="I23" i="11"/>
  <c r="H23" i="11"/>
  <c r="I22" i="11"/>
  <c r="H22" i="11"/>
  <c r="I20" i="11"/>
  <c r="H20" i="11"/>
  <c r="I16" i="11"/>
  <c r="H16" i="11"/>
  <c r="I15" i="11"/>
  <c r="I14" i="11"/>
  <c r="H14" i="11"/>
  <c r="H15" i="11" s="1"/>
  <c r="I13" i="11"/>
  <c r="H13" i="11"/>
  <c r="I12" i="11"/>
  <c r="H12" i="11"/>
  <c r="H17" i="18" l="1"/>
  <c r="I17" i="18"/>
  <c r="H16" i="10"/>
  <c r="H2" i="21"/>
  <c r="B44" i="19"/>
  <c r="B42" i="19"/>
  <c r="B39" i="19"/>
  <c r="B31" i="19"/>
  <c r="B28" i="19"/>
  <c r="B26" i="19"/>
  <c r="B15" i="19"/>
  <c r="B11" i="19"/>
  <c r="B5" i="19"/>
  <c r="B2" i="19"/>
  <c r="C36" i="19"/>
  <c r="D36" i="19"/>
  <c r="E36" i="19"/>
  <c r="C37" i="19"/>
  <c r="D37" i="19"/>
  <c r="E37" i="19"/>
  <c r="C38" i="19"/>
  <c r="D38" i="19"/>
  <c r="E38" i="19"/>
  <c r="E13" i="19"/>
  <c r="D13" i="19"/>
  <c r="C13" i="19"/>
  <c r="F13" i="19" s="1"/>
  <c r="E45" i="19"/>
  <c r="E43" i="19"/>
  <c r="E40" i="19"/>
  <c r="E34" i="19"/>
  <c r="E32" i="19"/>
  <c r="E29" i="19"/>
  <c r="E27" i="19"/>
  <c r="E16" i="19"/>
  <c r="E14" i="19"/>
  <c r="E12" i="19"/>
  <c r="E6" i="19"/>
  <c r="E3" i="19"/>
  <c r="B12" i="19"/>
  <c r="F36" i="19" l="1"/>
  <c r="F38" i="19"/>
  <c r="H38" i="19" s="1"/>
  <c r="F37" i="19"/>
  <c r="H37" i="19" s="1"/>
  <c r="H36" i="19"/>
  <c r="I13" i="19"/>
  <c r="B4" i="19"/>
  <c r="B6" i="19"/>
  <c r="B7" i="19"/>
  <c r="B8" i="19"/>
  <c r="B9" i="19"/>
  <c r="B10" i="19"/>
  <c r="B13" i="19"/>
  <c r="B14" i="19"/>
  <c r="B16" i="19"/>
  <c r="B17" i="19"/>
  <c r="B18" i="19"/>
  <c r="B19" i="19"/>
  <c r="B20" i="19"/>
  <c r="B21" i="19"/>
  <c r="B22" i="19"/>
  <c r="B23" i="19"/>
  <c r="B24" i="19"/>
  <c r="B25" i="19"/>
  <c r="B27" i="19"/>
  <c r="B29" i="19"/>
  <c r="B30" i="19"/>
  <c r="B32" i="19"/>
  <c r="B33" i="19"/>
  <c r="B34" i="19"/>
  <c r="B35" i="19"/>
  <c r="B36" i="19"/>
  <c r="B37" i="19"/>
  <c r="B38" i="19"/>
  <c r="B40" i="19"/>
  <c r="B41" i="19"/>
  <c r="B43" i="19"/>
  <c r="B45" i="19"/>
  <c r="B3" i="19"/>
  <c r="A36" i="19"/>
  <c r="A37" i="19"/>
  <c r="A38" i="19"/>
  <c r="A40" i="19"/>
  <c r="A41" i="19"/>
  <c r="A43" i="19"/>
  <c r="A45" i="19"/>
  <c r="A13" i="19"/>
  <c r="A14" i="19"/>
  <c r="A16" i="19"/>
  <c r="A17" i="19"/>
  <c r="A18" i="19"/>
  <c r="A19" i="19"/>
  <c r="A20" i="19"/>
  <c r="A21" i="19"/>
  <c r="A22" i="19"/>
  <c r="A23" i="19"/>
  <c r="A24" i="19"/>
  <c r="A25" i="19"/>
  <c r="A27" i="19"/>
  <c r="A29" i="19"/>
  <c r="A30" i="19"/>
  <c r="A32" i="19"/>
  <c r="A33" i="19"/>
  <c r="A34" i="19"/>
  <c r="A35" i="19"/>
  <c r="A12" i="19"/>
  <c r="A10" i="19"/>
  <c r="A6" i="19"/>
  <c r="A7" i="19"/>
  <c r="A8" i="19"/>
  <c r="A9" i="19"/>
  <c r="A4" i="19"/>
  <c r="A3" i="19"/>
  <c r="I36" i="19" l="1"/>
  <c r="I38" i="19"/>
  <c r="I37" i="19"/>
  <c r="H13" i="19"/>
  <c r="D30" i="18"/>
  <c r="C31" i="18"/>
  <c r="C20" i="18"/>
  <c r="C29" i="18"/>
  <c r="F29" i="18" s="1"/>
  <c r="D29" i="18"/>
  <c r="E29" i="18"/>
  <c r="C30" i="18"/>
  <c r="D31" i="18"/>
  <c r="E31" i="18"/>
  <c r="E28" i="18"/>
  <c r="E20" i="18"/>
  <c r="E19" i="18"/>
  <c r="C24" i="18"/>
  <c r="D24" i="18"/>
  <c r="E24" i="18"/>
  <c r="C25" i="18"/>
  <c r="D25" i="18"/>
  <c r="E25" i="18"/>
  <c r="E23" i="18"/>
  <c r="C11" i="18"/>
  <c r="D11" i="18"/>
  <c r="E11" i="18"/>
  <c r="C12" i="18"/>
  <c r="D12" i="18"/>
  <c r="E12" i="18"/>
  <c r="E10" i="18"/>
  <c r="E4" i="18"/>
  <c r="E5" i="18"/>
  <c r="E6" i="18"/>
  <c r="E7" i="18"/>
  <c r="E8" i="18"/>
  <c r="E51" i="18"/>
  <c r="E46" i="18"/>
  <c r="E42" i="18"/>
  <c r="E38" i="18"/>
  <c r="E34" i="18"/>
  <c r="E3" i="18"/>
  <c r="D50" i="18"/>
  <c r="C50" i="18"/>
  <c r="D28" i="18"/>
  <c r="C28" i="18"/>
  <c r="D23" i="18"/>
  <c r="C23" i="18"/>
  <c r="F23" i="18" s="1"/>
  <c r="D19" i="18"/>
  <c r="C19" i="18"/>
  <c r="D4" i="18"/>
  <c r="D5" i="18"/>
  <c r="D6" i="18"/>
  <c r="D7" i="18"/>
  <c r="D8" i="18"/>
  <c r="C4" i="18"/>
  <c r="C5" i="18"/>
  <c r="C6" i="18"/>
  <c r="C7" i="18"/>
  <c r="C8" i="18"/>
  <c r="D10" i="18"/>
  <c r="C10" i="18"/>
  <c r="B50" i="18"/>
  <c r="B51" i="18"/>
  <c r="A50" i="18"/>
  <c r="A51" i="18"/>
  <c r="B46" i="18"/>
  <c r="B47" i="18"/>
  <c r="B48" i="18"/>
  <c r="A46" i="18"/>
  <c r="A47" i="18"/>
  <c r="A48" i="18"/>
  <c r="B42" i="18"/>
  <c r="B43" i="18"/>
  <c r="B44" i="18"/>
  <c r="A42" i="18"/>
  <c r="A43" i="18"/>
  <c r="A44" i="18"/>
  <c r="B38" i="18"/>
  <c r="B39" i="18"/>
  <c r="B40" i="18"/>
  <c r="A38" i="18"/>
  <c r="A39" i="18"/>
  <c r="A40" i="18"/>
  <c r="B34" i="18"/>
  <c r="B35" i="18"/>
  <c r="B36" i="18"/>
  <c r="A34" i="18"/>
  <c r="A35" i="18"/>
  <c r="A36" i="18"/>
  <c r="B28" i="18"/>
  <c r="B29" i="18"/>
  <c r="B30" i="18"/>
  <c r="B31" i="18"/>
  <c r="B32" i="18"/>
  <c r="A32" i="18"/>
  <c r="A28" i="18"/>
  <c r="A29" i="18"/>
  <c r="A30" i="18"/>
  <c r="A31" i="18"/>
  <c r="B24" i="18"/>
  <c r="B25" i="18"/>
  <c r="B26" i="18"/>
  <c r="A24" i="18"/>
  <c r="A25" i="18"/>
  <c r="A26" i="18"/>
  <c r="B23" i="18"/>
  <c r="A23" i="18"/>
  <c r="B19" i="18"/>
  <c r="B20" i="18"/>
  <c r="B21" i="18"/>
  <c r="A20" i="18"/>
  <c r="A21" i="18"/>
  <c r="A19" i="18"/>
  <c r="B10" i="18"/>
  <c r="B11" i="18"/>
  <c r="B12" i="18"/>
  <c r="B13" i="18"/>
  <c r="B14" i="18"/>
  <c r="B15" i="18"/>
  <c r="B16" i="18"/>
  <c r="A10" i="18"/>
  <c r="A11" i="18"/>
  <c r="A12" i="18"/>
  <c r="A13" i="18"/>
  <c r="A14" i="18"/>
  <c r="A15" i="18"/>
  <c r="A16" i="18"/>
  <c r="B4" i="18"/>
  <c r="B5" i="18"/>
  <c r="B6" i="18"/>
  <c r="B7" i="18"/>
  <c r="B8" i="18"/>
  <c r="A4" i="18"/>
  <c r="A5" i="18"/>
  <c r="A6" i="18"/>
  <c r="A7" i="18"/>
  <c r="A8" i="18"/>
  <c r="B3" i="18"/>
  <c r="A3" i="18"/>
  <c r="F28" i="18" l="1"/>
  <c r="F25" i="18"/>
  <c r="F31" i="18"/>
  <c r="I31" i="18" s="1"/>
  <c r="F24" i="18"/>
  <c r="I24" i="18" s="1"/>
  <c r="E30" i="18"/>
  <c r="F30" i="18" s="1"/>
  <c r="D20" i="18"/>
  <c r="F20" i="18" s="1"/>
  <c r="I20" i="18" s="1"/>
  <c r="F10" i="18"/>
  <c r="F11" i="18"/>
  <c r="I11" i="18" s="1"/>
  <c r="F8" i="18"/>
  <c r="I8" i="18" s="1"/>
  <c r="F4" i="18"/>
  <c r="I4" i="18" s="1"/>
  <c r="I23" i="18"/>
  <c r="F12" i="18"/>
  <c r="I12" i="18" s="1"/>
  <c r="F19" i="18"/>
  <c r="F5" i="18"/>
  <c r="I5" i="18" s="1"/>
  <c r="F7" i="18"/>
  <c r="I7" i="18" s="1"/>
  <c r="F6" i="18"/>
  <c r="I6" i="18" s="1"/>
  <c r="I25" i="18"/>
  <c r="H23" i="18"/>
  <c r="H31" i="18"/>
  <c r="I29" i="18"/>
  <c r="H29" i="18"/>
  <c r="I57" i="10"/>
  <c r="I50" i="10"/>
  <c r="E35" i="19"/>
  <c r="I48" i="10"/>
  <c r="I44" i="10"/>
  <c r="I37" i="10"/>
  <c r="E25" i="19" s="1"/>
  <c r="I36" i="10"/>
  <c r="E24" i="19"/>
  <c r="I35" i="10"/>
  <c r="E23" i="19" s="1"/>
  <c r="I34" i="10"/>
  <c r="E22" i="19"/>
  <c r="I33" i="10"/>
  <c r="E21" i="19" s="1"/>
  <c r="I32" i="10"/>
  <c r="E20" i="19"/>
  <c r="I31" i="10"/>
  <c r="E19" i="19" s="1"/>
  <c r="I30" i="10"/>
  <c r="E18" i="19"/>
  <c r="I29" i="10"/>
  <c r="I18" i="10"/>
  <c r="E10" i="19" s="1"/>
  <c r="I15" i="10"/>
  <c r="I17" i="10" s="1"/>
  <c r="E7" i="19"/>
  <c r="I11" i="10"/>
  <c r="E4" i="19" s="1"/>
  <c r="I65" i="11"/>
  <c r="I64" i="11"/>
  <c r="I60" i="11"/>
  <c r="I59" i="11"/>
  <c r="I55" i="11"/>
  <c r="I54" i="11"/>
  <c r="I50" i="11"/>
  <c r="I49" i="11"/>
  <c r="H14" i="8"/>
  <c r="AX17" i="10"/>
  <c r="AW17" i="10"/>
  <c r="AV17" i="10"/>
  <c r="AP17" i="10"/>
  <c r="AO17" i="10"/>
  <c r="AN17" i="10"/>
  <c r="AH17" i="10"/>
  <c r="Z17" i="10"/>
  <c r="R17" i="10"/>
  <c r="Q17" i="10"/>
  <c r="K17" i="10"/>
  <c r="J17" i="10"/>
  <c r="BA16" i="10"/>
  <c r="AW16" i="10"/>
  <c r="AV16" i="10"/>
  <c r="AU16" i="10"/>
  <c r="AT16" i="10"/>
  <c r="AS16" i="10"/>
  <c r="AO16" i="10"/>
  <c r="AN16" i="10"/>
  <c r="AM16" i="10"/>
  <c r="AL16" i="10"/>
  <c r="AK16" i="10"/>
  <c r="P16" i="10"/>
  <c r="O16" i="10"/>
  <c r="N16" i="10"/>
  <c r="BC16" i="11"/>
  <c r="AW16" i="11"/>
  <c r="AU16" i="11"/>
  <c r="W16" i="11"/>
  <c r="O16" i="11"/>
  <c r="AV15" i="11"/>
  <c r="AT15" i="11"/>
  <c r="AL15" i="11"/>
  <c r="AD15" i="11"/>
  <c r="V15" i="11"/>
  <c r="G11" i="8"/>
  <c r="H15" i="8"/>
  <c r="H7" i="21"/>
  <c r="I14" i="8"/>
  <c r="C7" i="21" s="1"/>
  <c r="H11" i="8"/>
  <c r="C4" i="21" s="1"/>
  <c r="E4" i="21" s="1"/>
  <c r="G4" i="21" s="1"/>
  <c r="P15" i="8"/>
  <c r="P16" i="8" s="1"/>
  <c r="P17" i="8"/>
  <c r="P18" i="8" s="1"/>
  <c r="O15" i="8"/>
  <c r="O17" i="8"/>
  <c r="O18" i="8"/>
  <c r="N15" i="8"/>
  <c r="N16" i="8" s="1"/>
  <c r="N17" i="8"/>
  <c r="N18" i="8"/>
  <c r="M15" i="8"/>
  <c r="M17" i="8" s="1"/>
  <c r="M18" i="8" s="1"/>
  <c r="L15" i="8"/>
  <c r="L17" i="8"/>
  <c r="L18" i="8"/>
  <c r="K15" i="8"/>
  <c r="K16" i="8" s="1"/>
  <c r="K17" i="8"/>
  <c r="K18" i="8"/>
  <c r="J15" i="8"/>
  <c r="J17" i="8" s="1"/>
  <c r="J18" i="8" s="1"/>
  <c r="I15" i="8"/>
  <c r="I16" i="8" s="1"/>
  <c r="I17" i="8"/>
  <c r="I18" i="8"/>
  <c r="P14" i="8"/>
  <c r="O14" i="8"/>
  <c r="N14" i="8"/>
  <c r="M14" i="8"/>
  <c r="L14" i="8"/>
  <c r="K14" i="8"/>
  <c r="J14" i="8"/>
  <c r="P11" i="8"/>
  <c r="O11" i="8"/>
  <c r="N11" i="8"/>
  <c r="D4" i="21" s="1"/>
  <c r="M11" i="8"/>
  <c r="L11" i="8"/>
  <c r="K11" i="8"/>
  <c r="J11" i="8"/>
  <c r="I11" i="8"/>
  <c r="G15" i="8"/>
  <c r="C8" i="21" s="1"/>
  <c r="G17" i="8"/>
  <c r="G18" i="8"/>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69"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R45" i="11"/>
  <c r="Q45" i="11"/>
  <c r="P45" i="11"/>
  <c r="O45" i="11"/>
  <c r="N45" i="11"/>
  <c r="M45" i="11"/>
  <c r="L45" i="11"/>
  <c r="K45"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T43" i="11"/>
  <c r="S43" i="11"/>
  <c r="R43" i="11"/>
  <c r="Q43" i="11"/>
  <c r="P43" i="11"/>
  <c r="O43" i="11"/>
  <c r="N43" i="11"/>
  <c r="M43" i="11"/>
  <c r="L43" i="11"/>
  <c r="K43"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R42" i="11"/>
  <c r="Q42" i="11"/>
  <c r="P42" i="11"/>
  <c r="O42" i="11"/>
  <c r="N42" i="11"/>
  <c r="M42" i="11"/>
  <c r="L42" i="11"/>
  <c r="K42"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M26" i="11"/>
  <c r="L26" i="11"/>
  <c r="K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6" i="11"/>
  <c r="J25" i="11"/>
  <c r="J24" i="11"/>
  <c r="J23" i="11"/>
  <c r="J22" i="11"/>
  <c r="J20" i="11"/>
  <c r="AU14" i="11"/>
  <c r="AU15" i="11" s="1"/>
  <c r="AU13" i="11"/>
  <c r="AU12" i="11"/>
  <c r="AT14" i="11"/>
  <c r="AT16" i="11" s="1"/>
  <c r="AT13" i="11"/>
  <c r="AT12" i="11"/>
  <c r="AS14" i="11"/>
  <c r="AS16" i="11" s="1"/>
  <c r="AS13" i="11"/>
  <c r="AS12" i="11"/>
  <c r="AR14" i="11"/>
  <c r="AR16" i="11" s="1"/>
  <c r="AR13" i="11"/>
  <c r="AR12" i="11"/>
  <c r="AQ14" i="11"/>
  <c r="AQ16" i="11" s="1"/>
  <c r="AQ13" i="11"/>
  <c r="AQ12" i="11"/>
  <c r="AP14" i="11"/>
  <c r="AP15" i="11" s="1"/>
  <c r="AP13" i="11"/>
  <c r="AP12" i="11"/>
  <c r="AO14" i="11"/>
  <c r="AO15" i="11" s="1"/>
  <c r="AO13" i="11"/>
  <c r="AO12" i="11"/>
  <c r="AN14" i="11"/>
  <c r="AN16" i="11" s="1"/>
  <c r="AN13" i="11"/>
  <c r="AN12" i="11"/>
  <c r="AM14" i="11"/>
  <c r="AM15" i="11" s="1"/>
  <c r="AM13" i="11"/>
  <c r="AM12" i="11"/>
  <c r="AL14" i="11"/>
  <c r="AL16" i="11" s="1"/>
  <c r="AL13" i="11"/>
  <c r="AL12" i="11"/>
  <c r="AK14" i="11"/>
  <c r="AK15" i="11" s="1"/>
  <c r="AK13" i="11"/>
  <c r="AK12" i="11"/>
  <c r="AJ14" i="11"/>
  <c r="AJ16" i="11" s="1"/>
  <c r="AJ13" i="11"/>
  <c r="AJ12" i="11"/>
  <c r="AI14" i="11"/>
  <c r="AI16" i="11" s="1"/>
  <c r="AI13" i="11"/>
  <c r="AI12" i="11"/>
  <c r="AH14" i="11"/>
  <c r="AH15" i="11" s="1"/>
  <c r="AH13" i="11"/>
  <c r="AH12" i="11"/>
  <c r="AG14" i="11"/>
  <c r="AG15" i="11" s="1"/>
  <c r="AG13" i="11"/>
  <c r="AG12" i="11"/>
  <c r="AF14" i="11"/>
  <c r="AF16" i="11" s="1"/>
  <c r="AF13" i="11"/>
  <c r="AF12" i="11"/>
  <c r="AE14" i="11"/>
  <c r="AE15" i="11" s="1"/>
  <c r="AE13" i="11"/>
  <c r="AE12" i="11"/>
  <c r="AD14" i="11"/>
  <c r="AD16" i="11" s="1"/>
  <c r="AD13" i="11"/>
  <c r="AD12" i="11"/>
  <c r="AC14" i="11"/>
  <c r="AC16" i="11" s="1"/>
  <c r="AC13" i="11"/>
  <c r="AC12" i="11"/>
  <c r="AB14" i="11"/>
  <c r="AB16" i="11" s="1"/>
  <c r="AB13" i="11"/>
  <c r="AB12" i="11"/>
  <c r="AA14" i="11"/>
  <c r="AA16" i="11" s="1"/>
  <c r="AA13" i="11"/>
  <c r="AA12" i="11"/>
  <c r="Z14" i="11"/>
  <c r="Z15" i="11" s="1"/>
  <c r="Z13" i="11"/>
  <c r="Z12" i="11"/>
  <c r="Y14" i="11"/>
  <c r="Y15" i="11" s="1"/>
  <c r="Y13" i="11"/>
  <c r="Y12" i="11"/>
  <c r="X14" i="11"/>
  <c r="X16" i="11" s="1"/>
  <c r="X13" i="11"/>
  <c r="X12" i="11"/>
  <c r="W14" i="11"/>
  <c r="W15" i="11" s="1"/>
  <c r="W13" i="11"/>
  <c r="W12" i="11"/>
  <c r="V14" i="11"/>
  <c r="V16" i="11" s="1"/>
  <c r="V13" i="11"/>
  <c r="V12" i="11"/>
  <c r="U14" i="11"/>
  <c r="U15" i="11" s="1"/>
  <c r="U13" i="11"/>
  <c r="U12" i="11"/>
  <c r="T14" i="11"/>
  <c r="T16" i="11" s="1"/>
  <c r="T13" i="11"/>
  <c r="T12" i="11"/>
  <c r="S14" i="11"/>
  <c r="S16" i="11" s="1"/>
  <c r="S13" i="11"/>
  <c r="S12" i="11"/>
  <c r="R14" i="11"/>
  <c r="R15" i="11" s="1"/>
  <c r="R13" i="11"/>
  <c r="R12" i="11"/>
  <c r="Q14" i="11"/>
  <c r="Q15" i="11" s="1"/>
  <c r="Q13" i="11"/>
  <c r="Q12" i="11"/>
  <c r="P14" i="11"/>
  <c r="P16" i="11" s="1"/>
  <c r="P13" i="11"/>
  <c r="P12" i="11"/>
  <c r="O14" i="11"/>
  <c r="O15" i="11" s="1"/>
  <c r="O13" i="11"/>
  <c r="O12" i="11"/>
  <c r="N14" i="11"/>
  <c r="N16" i="11" s="1"/>
  <c r="N13" i="11"/>
  <c r="N12" i="11"/>
  <c r="M14" i="11"/>
  <c r="M16" i="11" s="1"/>
  <c r="M13" i="11"/>
  <c r="M12" i="11"/>
  <c r="L14" i="11"/>
  <c r="L16" i="11" s="1"/>
  <c r="L13" i="11"/>
  <c r="L12" i="11"/>
  <c r="K14" i="11"/>
  <c r="K16" i="11" s="1"/>
  <c r="K13" i="11"/>
  <c r="K12" i="11"/>
  <c r="J12" i="11"/>
  <c r="J14" i="11"/>
  <c r="H12" i="21"/>
  <c r="D12" i="21"/>
  <c r="C12" i="21"/>
  <c r="E12" i="21" s="1"/>
  <c r="H6" i="21"/>
  <c r="D6" i="21"/>
  <c r="C6" i="21"/>
  <c r="E6" i="21" s="1"/>
  <c r="H5" i="21"/>
  <c r="D5" i="21"/>
  <c r="C5" i="21"/>
  <c r="E5" i="21" s="1"/>
  <c r="H3" i="21"/>
  <c r="D3" i="21"/>
  <c r="C3" i="21"/>
  <c r="D2" i="21"/>
  <c r="C2" i="21"/>
  <c r="D45" i="19"/>
  <c r="C45" i="19"/>
  <c r="F45" i="19" s="1"/>
  <c r="D43" i="19"/>
  <c r="C43" i="19"/>
  <c r="D40" i="19"/>
  <c r="C40" i="19"/>
  <c r="F40" i="19" s="1"/>
  <c r="D34" i="19"/>
  <c r="C34" i="19"/>
  <c r="D32" i="19"/>
  <c r="C32" i="19"/>
  <c r="F32" i="19" s="1"/>
  <c r="D29" i="19"/>
  <c r="C29" i="19"/>
  <c r="D27" i="19"/>
  <c r="C27" i="19"/>
  <c r="F27" i="19" s="1"/>
  <c r="D16" i="19"/>
  <c r="C16" i="19"/>
  <c r="D14" i="19"/>
  <c r="C14" i="19"/>
  <c r="F14" i="19" s="1"/>
  <c r="D12" i="19"/>
  <c r="C12" i="19"/>
  <c r="D3" i="19"/>
  <c r="C3" i="19"/>
  <c r="D46" i="18"/>
  <c r="C46" i="18"/>
  <c r="D42" i="18"/>
  <c r="C42" i="18"/>
  <c r="F42" i="18" s="1"/>
  <c r="D38" i="18"/>
  <c r="C38" i="18"/>
  <c r="D34" i="18"/>
  <c r="C34" i="18"/>
  <c r="D3" i="18"/>
  <c r="C3" i="18"/>
  <c r="O16" i="8"/>
  <c r="J16" i="8"/>
  <c r="L16" i="8"/>
  <c r="H16" i="8"/>
  <c r="H17" i="8"/>
  <c r="H18" i="8" s="1"/>
  <c r="D11" i="21" s="1"/>
  <c r="I7" i="16"/>
  <c r="H7" i="16"/>
  <c r="G7" i="16"/>
  <c r="BA57" i="10"/>
  <c r="AZ57" i="10"/>
  <c r="AY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R57" i="10"/>
  <c r="Q57" i="10"/>
  <c r="P57" i="10"/>
  <c r="O57" i="10"/>
  <c r="N57" i="10"/>
  <c r="M57" i="10"/>
  <c r="L57" i="10"/>
  <c r="K57" i="10"/>
  <c r="J57"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BA33" i="10"/>
  <c r="AZ33" i="10"/>
  <c r="AY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BA31" i="10"/>
  <c r="AZ31" i="10"/>
  <c r="AY31" i="10"/>
  <c r="AX31"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BA29" i="10"/>
  <c r="AZ29" i="10"/>
  <c r="AY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BA18" i="10"/>
  <c r="AZ18" i="10"/>
  <c r="AY18" i="10"/>
  <c r="AX18" i="10"/>
  <c r="AW18" i="10"/>
  <c r="AV18" i="10"/>
  <c r="AU18" i="10"/>
  <c r="AT18" i="10"/>
  <c r="AS18" i="10"/>
  <c r="AR18" i="10"/>
  <c r="AQ18" i="10"/>
  <c r="AP18" i="10"/>
  <c r="AO18" i="10"/>
  <c r="AN18" i="10"/>
  <c r="AM18" i="10"/>
  <c r="AL18" i="10"/>
  <c r="AK18" i="10"/>
  <c r="AJ18" i="10"/>
  <c r="AI18" i="10"/>
  <c r="K18" i="10"/>
  <c r="J18" i="10"/>
  <c r="BA15" i="10"/>
  <c r="BA17" i="10" s="1"/>
  <c r="AZ15" i="10"/>
  <c r="AZ16" i="10" s="1"/>
  <c r="AY15" i="10"/>
  <c r="AY16" i="10" s="1"/>
  <c r="AX15" i="10"/>
  <c r="AX16" i="10" s="1"/>
  <c r="AW15" i="10"/>
  <c r="AV15" i="10"/>
  <c r="AU15" i="10"/>
  <c r="AU17" i="10" s="1"/>
  <c r="AT15" i="10"/>
  <c r="AT17" i="10" s="1"/>
  <c r="AS15" i="10"/>
  <c r="AS17" i="10" s="1"/>
  <c r="AR15" i="10"/>
  <c r="AR16" i="10" s="1"/>
  <c r="AQ15" i="10"/>
  <c r="AQ16" i="10" s="1"/>
  <c r="AP15" i="10"/>
  <c r="AP16" i="10" s="1"/>
  <c r="AO15" i="10"/>
  <c r="AN15" i="10"/>
  <c r="AM15" i="10"/>
  <c r="AM17" i="10" s="1"/>
  <c r="AL15" i="10"/>
  <c r="AL17" i="10" s="1"/>
  <c r="AK15" i="10"/>
  <c r="AK17" i="10" s="1"/>
  <c r="AJ15" i="10"/>
  <c r="AJ16" i="10" s="1"/>
  <c r="AI15" i="10"/>
  <c r="AI16" i="10" s="1"/>
  <c r="K15" i="10"/>
  <c r="K16" i="10" s="1"/>
  <c r="J15" i="10"/>
  <c r="J16" i="10" s="1"/>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BB65" i="11"/>
  <c r="BA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T65" i="11"/>
  <c r="S65" i="11"/>
  <c r="R65" i="11"/>
  <c r="Q65" i="11"/>
  <c r="P65" i="11"/>
  <c r="O65" i="11"/>
  <c r="N65" i="11"/>
  <c r="M65" i="11"/>
  <c r="L65" i="11"/>
  <c r="J65"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J64"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BB59" i="11"/>
  <c r="BA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R59" i="11"/>
  <c r="Q59" i="11"/>
  <c r="P59" i="11"/>
  <c r="O59" i="11"/>
  <c r="N59" i="11"/>
  <c r="M59" i="11"/>
  <c r="L59" i="11"/>
  <c r="K59" i="11"/>
  <c r="J59" i="11"/>
  <c r="BB55" i="11"/>
  <c r="BA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J38" i="11"/>
  <c r="BB31" i="11"/>
  <c r="BA31" i="11"/>
  <c r="AZ31" i="11"/>
  <c r="AY31" i="11"/>
  <c r="AX31" i="11"/>
  <c r="AW31" i="11"/>
  <c r="AV31" i="11"/>
  <c r="BB30" i="11"/>
  <c r="BA30" i="11"/>
  <c r="AZ30" i="11"/>
  <c r="AY30" i="11"/>
  <c r="AX30" i="11"/>
  <c r="AW30" i="11"/>
  <c r="AV30" i="11"/>
  <c r="BB14" i="11"/>
  <c r="BB16" i="11" s="1"/>
  <c r="BA14" i="11"/>
  <c r="BA16" i="11" s="1"/>
  <c r="AZ14" i="11"/>
  <c r="AZ16" i="11" s="1"/>
  <c r="AY14" i="11"/>
  <c r="AY16" i="11" s="1"/>
  <c r="AX14" i="11"/>
  <c r="AX15" i="11" s="1"/>
  <c r="AW14" i="11"/>
  <c r="AW15" i="11" s="1"/>
  <c r="AV14" i="11"/>
  <c r="AV16" i="11" s="1"/>
  <c r="BB13" i="11"/>
  <c r="BA13" i="11"/>
  <c r="AZ13" i="11"/>
  <c r="AY13" i="11"/>
  <c r="AX13" i="11"/>
  <c r="AW13" i="11"/>
  <c r="AV13" i="11"/>
  <c r="J13" i="11"/>
  <c r="BB12" i="11"/>
  <c r="BA12" i="11"/>
  <c r="AZ12" i="11"/>
  <c r="AY12" i="11"/>
  <c r="AX12" i="11"/>
  <c r="AW12" i="11"/>
  <c r="AV12" i="11"/>
  <c r="AH14" i="10"/>
  <c r="AH16" i="10" s="1"/>
  <c r="AG14" i="10"/>
  <c r="AG15" i="10" s="1"/>
  <c r="AG17" i="10" s="1"/>
  <c r="AF14" i="10"/>
  <c r="AE14" i="10"/>
  <c r="AE18" i="10" s="1"/>
  <c r="AD14" i="10"/>
  <c r="AD15" i="10" s="1"/>
  <c r="AC14" i="10"/>
  <c r="AC17" i="10" s="1"/>
  <c r="AB14" i="10"/>
  <c r="AB16" i="10" s="1"/>
  <c r="AA14" i="10"/>
  <c r="AA16" i="10" s="1"/>
  <c r="Z14" i="10"/>
  <c r="Z16" i="10" s="1"/>
  <c r="Y14" i="10"/>
  <c r="Y15" i="10" s="1"/>
  <c r="Y17" i="10" s="1"/>
  <c r="X14" i="10"/>
  <c r="W14" i="10"/>
  <c r="W18" i="10" s="1"/>
  <c r="V14" i="10"/>
  <c r="V15" i="10" s="1"/>
  <c r="U14" i="10"/>
  <c r="U17" i="10" s="1"/>
  <c r="T14" i="10"/>
  <c r="T16" i="10" s="1"/>
  <c r="S14" i="10"/>
  <c r="S16" i="10" s="1"/>
  <c r="L15" i="10"/>
  <c r="L16" i="10" s="1"/>
  <c r="L18" i="10"/>
  <c r="N15" i="10"/>
  <c r="N17" i="10" s="1"/>
  <c r="N18" i="10"/>
  <c r="P15" i="10"/>
  <c r="P17" i="10" s="1"/>
  <c r="P18" i="10"/>
  <c r="R15" i="10"/>
  <c r="R16" i="10" s="1"/>
  <c r="R18" i="10"/>
  <c r="T15" i="10"/>
  <c r="T17" i="10" s="1"/>
  <c r="T18" i="10"/>
  <c r="Z15" i="10"/>
  <c r="Z18" i="10"/>
  <c r="AB15" i="10"/>
  <c r="AB17" i="10" s="1"/>
  <c r="AB18" i="10"/>
  <c r="AH15" i="10"/>
  <c r="AH18" i="10"/>
  <c r="M18" i="10"/>
  <c r="M15" i="10"/>
  <c r="M17" i="10" s="1"/>
  <c r="O18" i="10"/>
  <c r="O15" i="10"/>
  <c r="O17" i="10" s="1"/>
  <c r="Q18" i="10"/>
  <c r="Q15" i="10"/>
  <c r="Q16" i="10" s="1"/>
  <c r="S18" i="10"/>
  <c r="S15" i="10"/>
  <c r="S17" i="10" s="1"/>
  <c r="U18" i="10"/>
  <c r="U15" i="10"/>
  <c r="U16" i="10" s="1"/>
  <c r="AA18" i="10"/>
  <c r="AA15" i="10"/>
  <c r="AA17" i="10" s="1"/>
  <c r="AC18" i="10"/>
  <c r="AC15" i="10"/>
  <c r="AC16" i="10" s="1"/>
  <c r="BH65" i="11"/>
  <c r="BG65" i="11"/>
  <c r="BF65" i="11"/>
  <c r="BE65" i="11"/>
  <c r="BD65" i="11"/>
  <c r="BC65" i="11"/>
  <c r="BH55" i="11"/>
  <c r="BG55" i="11"/>
  <c r="BF55" i="11"/>
  <c r="BE55" i="11"/>
  <c r="BD55" i="11"/>
  <c r="BC55" i="11"/>
  <c r="BI14" i="11"/>
  <c r="BI16" i="11" s="1"/>
  <c r="BH14" i="11"/>
  <c r="BH16" i="11" s="1"/>
  <c r="BG14" i="11"/>
  <c r="BG16" i="11" s="1"/>
  <c r="BF14" i="11"/>
  <c r="BE14" i="11"/>
  <c r="BE16" i="11" s="1"/>
  <c r="BD14" i="11"/>
  <c r="BD16" i="11" s="1"/>
  <c r="BC14" i="11"/>
  <c r="BC15" i="11" s="1"/>
  <c r="BP15" i="11"/>
  <c r="BO15" i="11"/>
  <c r="BN15" i="11"/>
  <c r="BM15" i="11"/>
  <c r="BL15" i="11"/>
  <c r="BK15" i="11"/>
  <c r="BJ15" i="11"/>
  <c r="BI15" i="11"/>
  <c r="BH15" i="11"/>
  <c r="BG15" i="11"/>
  <c r="BF15" i="11"/>
  <c r="BF16" i="11"/>
  <c r="I3" i="10"/>
  <c r="J3" i="10"/>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AK3" i="10" s="1"/>
  <c r="AL3" i="10" s="1"/>
  <c r="AM3" i="10" s="1"/>
  <c r="AN3" i="10" s="1"/>
  <c r="AO3" i="10" s="1"/>
  <c r="AP3" i="10" s="1"/>
  <c r="AQ3" i="10" s="1"/>
  <c r="AR3" i="10" s="1"/>
  <c r="AS3" i="10" s="1"/>
  <c r="AT3" i="10" s="1"/>
  <c r="AU3" i="10" s="1"/>
  <c r="AV3" i="10" s="1"/>
  <c r="I44" i="7"/>
  <c r="I43" i="7"/>
  <c r="I37" i="7"/>
  <c r="I36" i="7"/>
  <c r="I32" i="7"/>
  <c r="I30" i="7"/>
  <c r="I29" i="7"/>
  <c r="I28" i="7"/>
  <c r="I24" i="7"/>
  <c r="I23" i="7"/>
  <c r="I22" i="7"/>
  <c r="I20" i="7"/>
  <c r="I18" i="7"/>
  <c r="I17" i="7"/>
  <c r="I16" i="7"/>
  <c r="I15" i="7"/>
  <c r="I14" i="7"/>
  <c r="I13" i="7"/>
  <c r="H44" i="7"/>
  <c r="H43" i="7"/>
  <c r="H37" i="7"/>
  <c r="H36" i="7"/>
  <c r="H32" i="7"/>
  <c r="H30" i="7"/>
  <c r="H29" i="7"/>
  <c r="H28" i="7"/>
  <c r="H24" i="7"/>
  <c r="H23" i="7"/>
  <c r="H22" i="7"/>
  <c r="H20" i="7"/>
  <c r="H18" i="7"/>
  <c r="H17" i="7"/>
  <c r="H16" i="7"/>
  <c r="H15" i="7"/>
  <c r="H14" i="7"/>
  <c r="H13" i="7"/>
  <c r="I1" i="1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K1" i="11"/>
  <c r="AL1" i="11" s="1"/>
  <c r="AM1" i="11" s="1"/>
  <c r="AN1" i="11" s="1"/>
  <c r="AO1" i="11" s="1"/>
  <c r="AP1" i="11" s="1"/>
  <c r="AQ1" i="11" s="1"/>
  <c r="AR1" i="11" s="1"/>
  <c r="AS1" i="11" s="1"/>
  <c r="AT1" i="11" s="1"/>
  <c r="AU1" i="11" s="1"/>
  <c r="AV1" i="11" s="1"/>
  <c r="BC12" i="11"/>
  <c r="BD12" i="11"/>
  <c r="BE12" i="11"/>
  <c r="BF12" i="11"/>
  <c r="BG12" i="11"/>
  <c r="BH12" i="11"/>
  <c r="BI12" i="11"/>
  <c r="BJ12" i="11"/>
  <c r="BK12" i="11"/>
  <c r="BL12" i="11"/>
  <c r="BC13" i="11"/>
  <c r="BD13" i="11"/>
  <c r="BE13" i="11"/>
  <c r="BF13" i="11"/>
  <c r="BG13" i="11"/>
  <c r="BH13" i="11"/>
  <c r="BI13" i="11"/>
  <c r="BJ13" i="11"/>
  <c r="BK13" i="11"/>
  <c r="BL13" i="11"/>
  <c r="BM13" i="11"/>
  <c r="BN13" i="11"/>
  <c r="BO13" i="11"/>
  <c r="BP13" i="11"/>
  <c r="BQ13" i="11"/>
  <c r="BR13" i="11"/>
  <c r="BS13" i="11"/>
  <c r="BQ15" i="11"/>
  <c r="BR15" i="11"/>
  <c r="BS15" i="11"/>
  <c r="BJ16" i="11"/>
  <c r="BK16" i="11"/>
  <c r="BL16" i="11"/>
  <c r="BM16" i="11"/>
  <c r="BN16" i="11"/>
  <c r="BO16" i="11"/>
  <c r="BP16" i="11"/>
  <c r="BQ16" i="11"/>
  <c r="BR16" i="11"/>
  <c r="BS16" i="11"/>
  <c r="BF22" i="11"/>
  <c r="BG22" i="11"/>
  <c r="BH22" i="11"/>
  <c r="BI22" i="11"/>
  <c r="BJ22" i="11"/>
  <c r="BK22" i="11"/>
  <c r="BF21" i="11"/>
  <c r="BG21" i="11"/>
  <c r="BH21" i="11"/>
  <c r="BF24" i="11"/>
  <c r="BG24" i="11"/>
  <c r="BH24" i="11"/>
  <c r="BI24" i="11"/>
  <c r="BF25" i="11"/>
  <c r="BG25" i="11"/>
  <c r="BH25" i="11"/>
  <c r="BI25" i="11"/>
  <c r="BF23" i="11"/>
  <c r="BG23" i="11"/>
  <c r="BH23" i="11"/>
  <c r="BI23" i="11"/>
  <c r="BJ23" i="11"/>
  <c r="BK23" i="11"/>
  <c r="BL23" i="11"/>
  <c r="BM23" i="11"/>
  <c r="BC30" i="11"/>
  <c r="BD30" i="11"/>
  <c r="BE30" i="11"/>
  <c r="BF30" i="11"/>
  <c r="BG30" i="11"/>
  <c r="BH30" i="11"/>
  <c r="BI30" i="11"/>
  <c r="BJ30" i="11"/>
  <c r="BK30" i="11"/>
  <c r="BL30" i="11"/>
  <c r="BM30" i="11"/>
  <c r="BC31" i="11"/>
  <c r="BD31" i="11"/>
  <c r="BE31" i="11"/>
  <c r="BF31" i="11"/>
  <c r="BG31" i="11"/>
  <c r="BH31" i="11"/>
  <c r="BI31" i="11"/>
  <c r="BJ31" i="11"/>
  <c r="BK31" i="11"/>
  <c r="BL31" i="11"/>
  <c r="BM31"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BJ35" i="11"/>
  <c r="BK35" i="11"/>
  <c r="BL35" i="11"/>
  <c r="BM35" i="11"/>
  <c r="BF38" i="11"/>
  <c r="BG38" i="11"/>
  <c r="BH38" i="11"/>
  <c r="BI38" i="11"/>
  <c r="BJ38" i="11"/>
  <c r="BK38" i="11"/>
  <c r="BL38" i="11"/>
  <c r="BM38" i="11"/>
  <c r="BC54" i="11"/>
  <c r="BD54" i="11"/>
  <c r="BE54" i="11"/>
  <c r="BF54" i="11"/>
  <c r="BG54" i="11"/>
  <c r="BH54" i="11"/>
  <c r="BI54" i="11"/>
  <c r="BJ54" i="11"/>
  <c r="BK54" i="11"/>
  <c r="BL54" i="11"/>
  <c r="BM54" i="11"/>
  <c r="BC49" i="11"/>
  <c r="BD49" i="11"/>
  <c r="BE49" i="11"/>
  <c r="BF49" i="11"/>
  <c r="BG49" i="11"/>
  <c r="BH49" i="11"/>
  <c r="BI49" i="11"/>
  <c r="BJ49" i="11"/>
  <c r="BK49" i="11"/>
  <c r="BL49" i="11"/>
  <c r="BM49" i="11"/>
  <c r="BC50" i="11"/>
  <c r="BD50" i="11"/>
  <c r="BE50" i="11"/>
  <c r="BF50" i="11"/>
  <c r="BG50" i="11"/>
  <c r="BH50" i="11"/>
  <c r="BI50" i="11"/>
  <c r="BJ50" i="11"/>
  <c r="BK50" i="11"/>
  <c r="BL50" i="11"/>
  <c r="BM50" i="11"/>
  <c r="BC59" i="11"/>
  <c r="BD59" i="11"/>
  <c r="BE59" i="11"/>
  <c r="BF59" i="11"/>
  <c r="BG59" i="11"/>
  <c r="BH59" i="11"/>
  <c r="BI59" i="11"/>
  <c r="BJ59" i="11"/>
  <c r="BK59" i="11"/>
  <c r="BL59" i="11"/>
  <c r="BM59" i="11"/>
  <c r="BE64" i="11"/>
  <c r="BF64" i="11"/>
  <c r="BG64" i="11"/>
  <c r="BH64" i="11"/>
  <c r="BI64" i="11"/>
  <c r="BJ64" i="11"/>
  <c r="BK64" i="11"/>
  <c r="BL64" i="11"/>
  <c r="BM64" i="11"/>
  <c r="BN64" i="11"/>
  <c r="BO64" i="11"/>
  <c r="H1" i="8"/>
  <c r="I1" i="8" s="1"/>
  <c r="J1" i="8" s="1"/>
  <c r="K1" i="8" s="1"/>
  <c r="L1" i="8" s="1"/>
  <c r="M1" i="8" s="1"/>
  <c r="N1" i="8" s="1"/>
  <c r="O1" i="8" s="1"/>
  <c r="P1" i="8" s="1"/>
  <c r="Q16" i="8"/>
  <c r="Q17" i="8" s="1"/>
  <c r="R16" i="8"/>
  <c r="R17" i="8"/>
  <c r="S16" i="8"/>
  <c r="S17" i="8"/>
  <c r="T16" i="8"/>
  <c r="T17" i="8"/>
  <c r="U16" i="8"/>
  <c r="U17" i="8" s="1"/>
  <c r="Q18" i="8"/>
  <c r="R18" i="8"/>
  <c r="S18" i="8"/>
  <c r="T18" i="8"/>
  <c r="U18" i="8"/>
  <c r="G13" i="7"/>
  <c r="G14" i="7"/>
  <c r="G15" i="7"/>
  <c r="G16" i="7"/>
  <c r="G17" i="7"/>
  <c r="G18" i="7"/>
  <c r="G20" i="7"/>
  <c r="G22" i="7"/>
  <c r="G23" i="7"/>
  <c r="G24" i="7"/>
  <c r="G28" i="7"/>
  <c r="G29" i="7"/>
  <c r="G30" i="7"/>
  <c r="G32" i="7"/>
  <c r="G36" i="7"/>
  <c r="G37" i="7"/>
  <c r="G43" i="7"/>
  <c r="G44" i="7"/>
  <c r="F16" i="19" l="1"/>
  <c r="F34" i="19"/>
  <c r="F38" i="18"/>
  <c r="F43" i="19"/>
  <c r="F29" i="19"/>
  <c r="D20" i="19"/>
  <c r="D22" i="19"/>
  <c r="F12" i="19"/>
  <c r="F3" i="19"/>
  <c r="I30" i="18"/>
  <c r="H30" i="18"/>
  <c r="F34" i="18"/>
  <c r="F46" i="18"/>
  <c r="D35" i="19"/>
  <c r="C41" i="19"/>
  <c r="E41" i="19"/>
  <c r="D33" i="19"/>
  <c r="E33" i="19"/>
  <c r="C30" i="19"/>
  <c r="E30" i="19"/>
  <c r="C17" i="19"/>
  <c r="E17" i="19"/>
  <c r="C19" i="19"/>
  <c r="C23" i="19"/>
  <c r="C25" i="19"/>
  <c r="D4" i="19"/>
  <c r="E50" i="18"/>
  <c r="F50" i="18" s="1"/>
  <c r="C51" i="18"/>
  <c r="D51" i="18"/>
  <c r="E47" i="18"/>
  <c r="C47" i="18"/>
  <c r="D47" i="18"/>
  <c r="E48" i="18"/>
  <c r="D48" i="18"/>
  <c r="C48" i="18"/>
  <c r="C43" i="18"/>
  <c r="E43" i="18"/>
  <c r="D43" i="18"/>
  <c r="D44" i="18"/>
  <c r="E44" i="18"/>
  <c r="C44" i="18"/>
  <c r="E39" i="18"/>
  <c r="D39" i="18"/>
  <c r="C39" i="18"/>
  <c r="E40" i="18"/>
  <c r="C40" i="18"/>
  <c r="D40" i="18"/>
  <c r="D35" i="18"/>
  <c r="E35" i="18"/>
  <c r="C35" i="18"/>
  <c r="C36" i="18"/>
  <c r="E36" i="18"/>
  <c r="D36" i="18"/>
  <c r="E32" i="18"/>
  <c r="C32" i="18"/>
  <c r="D32" i="18"/>
  <c r="E26" i="18"/>
  <c r="C26" i="18"/>
  <c r="D26" i="18"/>
  <c r="H20" i="18"/>
  <c r="E21" i="18"/>
  <c r="C21" i="18"/>
  <c r="D21" i="18"/>
  <c r="C14" i="18"/>
  <c r="D14" i="18"/>
  <c r="E14" i="18"/>
  <c r="C15" i="18"/>
  <c r="D15" i="18"/>
  <c r="E15" i="18"/>
  <c r="D16" i="18"/>
  <c r="E16" i="18"/>
  <c r="C16" i="18"/>
  <c r="E13" i="18"/>
  <c r="C13" i="18"/>
  <c r="D13" i="18"/>
  <c r="F3" i="18"/>
  <c r="H3" i="18" s="1"/>
  <c r="H24" i="18"/>
  <c r="H25" i="18"/>
  <c r="I34" i="19"/>
  <c r="C11" i="21"/>
  <c r="E11" i="21" s="1"/>
  <c r="G11" i="21" s="1"/>
  <c r="H10" i="21"/>
  <c r="AP16" i="11"/>
  <c r="C21" i="19"/>
  <c r="V16" i="10"/>
  <c r="AD16" i="10"/>
  <c r="D17" i="19"/>
  <c r="C6" i="19"/>
  <c r="R16" i="11"/>
  <c r="W16" i="10"/>
  <c r="D18" i="19"/>
  <c r="E3" i="21"/>
  <c r="AX16" i="11"/>
  <c r="X16" i="10"/>
  <c r="L17" i="10"/>
  <c r="AJ17" i="10"/>
  <c r="AR17" i="10"/>
  <c r="AZ17" i="10"/>
  <c r="I16" i="10"/>
  <c r="D6" i="19"/>
  <c r="G16" i="8"/>
  <c r="Y16" i="10"/>
  <c r="E9" i="19"/>
  <c r="C10" i="21"/>
  <c r="AG18" i="10"/>
  <c r="Y18" i="10"/>
  <c r="AF15" i="10"/>
  <c r="AF17" i="10" s="1"/>
  <c r="X15" i="10"/>
  <c r="X17" i="10" s="1"/>
  <c r="D41" i="19"/>
  <c r="D7" i="21"/>
  <c r="E7" i="21" s="1"/>
  <c r="AE16" i="11"/>
  <c r="V17" i="10"/>
  <c r="AD17" i="10"/>
  <c r="D23" i="19"/>
  <c r="M16" i="10"/>
  <c r="H42" i="18"/>
  <c r="AI17" i="10"/>
  <c r="AQ17" i="10"/>
  <c r="AY17" i="10"/>
  <c r="E8" i="19"/>
  <c r="H4" i="21"/>
  <c r="I4" i="21" s="1"/>
  <c r="H8" i="21"/>
  <c r="M16" i="8"/>
  <c r="Z16" i="11"/>
  <c r="AG16" i="10"/>
  <c r="D10" i="21"/>
  <c r="H11" i="21"/>
  <c r="AE15" i="10"/>
  <c r="AE17" i="10" s="1"/>
  <c r="W15" i="10"/>
  <c r="C7" i="19" s="1"/>
  <c r="AD18" i="10"/>
  <c r="V18" i="10"/>
  <c r="D10" i="19" s="1"/>
  <c r="BA15" i="11"/>
  <c r="AH16" i="11"/>
  <c r="W17" i="10"/>
  <c r="C4" i="19"/>
  <c r="C20" i="19"/>
  <c r="D24" i="19"/>
  <c r="C35" i="19"/>
  <c r="BE15" i="11"/>
  <c r="D21" i="19"/>
  <c r="D8" i="21"/>
  <c r="E8" i="21" s="1"/>
  <c r="C22" i="19"/>
  <c r="F22" i="19" s="1"/>
  <c r="AF18" i="10"/>
  <c r="X18" i="10"/>
  <c r="D30" i="19"/>
  <c r="E2" i="21"/>
  <c r="F2" i="21" s="1"/>
  <c r="N15" i="11"/>
  <c r="BD15" i="11"/>
  <c r="AM16" i="11"/>
  <c r="I6" i="21"/>
  <c r="G6" i="21"/>
  <c r="F6" i="21"/>
  <c r="I2" i="21"/>
  <c r="F5" i="21"/>
  <c r="G5" i="21"/>
  <c r="I5" i="21"/>
  <c r="G12" i="21"/>
  <c r="F12" i="21"/>
  <c r="I12" i="21"/>
  <c r="F3" i="21"/>
  <c r="I3" i="21"/>
  <c r="G3" i="21"/>
  <c r="H45" i="19"/>
  <c r="F4" i="21"/>
  <c r="H27" i="19"/>
  <c r="I16" i="19"/>
  <c r="H40" i="19"/>
  <c r="C33" i="19"/>
  <c r="F33" i="19" s="1"/>
  <c r="D25" i="19"/>
  <c r="C24" i="19"/>
  <c r="D19" i="19"/>
  <c r="C18" i="19"/>
  <c r="F18" i="19" s="1"/>
  <c r="P15" i="11"/>
  <c r="X15" i="11"/>
  <c r="AF15" i="11"/>
  <c r="AN15" i="11"/>
  <c r="Q16" i="11"/>
  <c r="Y16" i="11"/>
  <c r="AG16" i="11"/>
  <c r="AO16" i="11"/>
  <c r="M15" i="11"/>
  <c r="AC15" i="11"/>
  <c r="AS15" i="11"/>
  <c r="L15" i="11"/>
  <c r="T15" i="11"/>
  <c r="AB15" i="11"/>
  <c r="AJ15" i="11"/>
  <c r="AR15" i="11"/>
  <c r="AZ15" i="11"/>
  <c r="U16" i="11"/>
  <c r="AK16" i="11"/>
  <c r="BB15" i="11"/>
  <c r="K15" i="11"/>
  <c r="S15" i="11"/>
  <c r="AA15" i="11"/>
  <c r="AI15" i="11"/>
  <c r="AQ15" i="11"/>
  <c r="AY15" i="11"/>
  <c r="H14" i="19"/>
  <c r="I32" i="19"/>
  <c r="J15" i="11"/>
  <c r="J16" i="11"/>
  <c r="F6" i="19" l="1"/>
  <c r="F24" i="19"/>
  <c r="F25" i="19"/>
  <c r="F35" i="19"/>
  <c r="I35" i="19" s="1"/>
  <c r="F20" i="19"/>
  <c r="I20" i="19" s="1"/>
  <c r="F17" i="19"/>
  <c r="H17" i="19" s="1"/>
  <c r="F41" i="19"/>
  <c r="H41" i="19" s="1"/>
  <c r="F30" i="19"/>
  <c r="I30" i="19" s="1"/>
  <c r="F21" i="19"/>
  <c r="F23" i="19"/>
  <c r="I23" i="19" s="1"/>
  <c r="F19" i="19"/>
  <c r="F4" i="19"/>
  <c r="I4" i="19" s="1"/>
  <c r="F26" i="18"/>
  <c r="I26" i="18" s="1"/>
  <c r="F39" i="18"/>
  <c r="F36" i="18"/>
  <c r="H36" i="18" s="1"/>
  <c r="F35" i="18"/>
  <c r="I35" i="18" s="1"/>
  <c r="F32" i="18"/>
  <c r="F40" i="18"/>
  <c r="F43" i="18"/>
  <c r="F44" i="18"/>
  <c r="I44" i="18" s="1"/>
  <c r="F47" i="18"/>
  <c r="F48" i="18"/>
  <c r="H48" i="18" s="1"/>
  <c r="F51" i="18"/>
  <c r="H33" i="19"/>
  <c r="H12" i="19"/>
  <c r="I43" i="19"/>
  <c r="H34" i="19"/>
  <c r="H43" i="19"/>
  <c r="I12" i="19"/>
  <c r="I3" i="19"/>
  <c r="I29" i="19"/>
  <c r="F21" i="18"/>
  <c r="F16" i="18"/>
  <c r="I16" i="18" s="1"/>
  <c r="F14" i="18"/>
  <c r="I14" i="18" s="1"/>
  <c r="F15" i="18"/>
  <c r="I15" i="18" s="1"/>
  <c r="F13" i="18"/>
  <c r="I13" i="18" s="1"/>
  <c r="H19" i="18"/>
  <c r="I45" i="19"/>
  <c r="H24" i="19"/>
  <c r="I18" i="19"/>
  <c r="I34" i="18"/>
  <c r="H34" i="18"/>
  <c r="H39" i="18"/>
  <c r="I42" i="18"/>
  <c r="I22" i="19"/>
  <c r="H22" i="19"/>
  <c r="H3" i="19"/>
  <c r="F7" i="21"/>
  <c r="G7" i="21"/>
  <c r="I7" i="21"/>
  <c r="G8" i="21"/>
  <c r="I8" i="21"/>
  <c r="F8" i="21"/>
  <c r="C9" i="19"/>
  <c r="D7" i="19"/>
  <c r="F7" i="19" s="1"/>
  <c r="I17" i="19"/>
  <c r="C10" i="19"/>
  <c r="F10" i="19" s="1"/>
  <c r="I27" i="19"/>
  <c r="H9" i="21"/>
  <c r="D9" i="21"/>
  <c r="C9" i="21"/>
  <c r="E9" i="21" s="1"/>
  <c r="AF16" i="10"/>
  <c r="I40" i="19"/>
  <c r="I11" i="21"/>
  <c r="G2" i="21"/>
  <c r="AE16" i="10"/>
  <c r="C8" i="19" s="1"/>
  <c r="E10" i="21"/>
  <c r="F11" i="21"/>
  <c r="H29" i="19"/>
  <c r="H16" i="19"/>
  <c r="D9" i="19"/>
  <c r="H32" i="19"/>
  <c r="I14" i="19"/>
  <c r="I10" i="18"/>
  <c r="I3" i="18"/>
  <c r="H25" i="19"/>
  <c r="I25" i="19"/>
  <c r="I19" i="19"/>
  <c r="H19" i="19"/>
  <c r="I50" i="18"/>
  <c r="H6" i="18"/>
  <c r="H13" i="18"/>
  <c r="H46" i="18"/>
  <c r="I46" i="18"/>
  <c r="I38" i="18"/>
  <c r="H38" i="18"/>
  <c r="H35" i="19" l="1"/>
  <c r="H30" i="19"/>
  <c r="H20" i="19"/>
  <c r="H4" i="19"/>
  <c r="I41" i="19"/>
  <c r="F9" i="19"/>
  <c r="H26" i="18"/>
  <c r="I33" i="19"/>
  <c r="H23" i="19"/>
  <c r="I24" i="19"/>
  <c r="H18" i="19"/>
  <c r="H51" i="18"/>
  <c r="I51" i="18"/>
  <c r="I32" i="18"/>
  <c r="H32" i="18"/>
  <c r="I21" i="18"/>
  <c r="H21" i="18"/>
  <c r="H14" i="18"/>
  <c r="H43" i="18"/>
  <c r="I43" i="18"/>
  <c r="I19" i="18"/>
  <c r="I28" i="18"/>
  <c r="I39" i="18"/>
  <c r="H21" i="19"/>
  <c r="I21" i="19"/>
  <c r="H15" i="18"/>
  <c r="I48" i="18"/>
  <c r="H40" i="18"/>
  <c r="H16" i="18"/>
  <c r="H28" i="18"/>
  <c r="H5" i="18"/>
  <c r="H4" i="18"/>
  <c r="H7" i="19"/>
  <c r="I7" i="19"/>
  <c r="H35" i="18"/>
  <c r="I9" i="21"/>
  <c r="F9" i="21"/>
  <c r="G9" i="21"/>
  <c r="I40" i="18"/>
  <c r="H10" i="18"/>
  <c r="D8" i="19"/>
  <c r="F8" i="19" s="1"/>
  <c r="I6" i="19"/>
  <c r="H6" i="19"/>
  <c r="H10" i="19"/>
  <c r="H11" i="18"/>
  <c r="I10" i="19"/>
  <c r="F10" i="21"/>
  <c r="I10" i="21"/>
  <c r="G10" i="21"/>
  <c r="I36" i="18"/>
  <c r="H47" i="18"/>
  <c r="H50" i="18"/>
  <c r="I47" i="18"/>
  <c r="H44" i="18"/>
  <c r="H12" i="18"/>
  <c r="H8" i="19" l="1"/>
  <c r="I8" i="19"/>
  <c r="H9" i="19"/>
  <c r="I9" i="19"/>
  <c r="H7" i="18"/>
  <c r="H8" i="18"/>
</calcChain>
</file>

<file path=xl/sharedStrings.xml><?xml version="1.0" encoding="utf-8"?>
<sst xmlns="http://schemas.openxmlformats.org/spreadsheetml/2006/main" count="968" uniqueCount="438">
  <si>
    <t>References</t>
  </si>
  <si>
    <t>Location of Data</t>
  </si>
  <si>
    <t>Participant last name</t>
  </si>
  <si>
    <t>Participant first name</t>
  </si>
  <si>
    <t>Reviewer Name</t>
  </si>
  <si>
    <t>Desk Review</t>
  </si>
  <si>
    <t>On-Site Review</t>
  </si>
  <si>
    <t>LEGEND:</t>
  </si>
  <si>
    <t xml:space="preserve">FINDING REQUIRING CORRECTIVE ACTION  </t>
  </si>
  <si>
    <t xml:space="preserve"> </t>
  </si>
  <si>
    <t>X</t>
  </si>
  <si>
    <t>Not used Formulas</t>
  </si>
  <si>
    <t>Fed. Regs 20 CFR 651.10</t>
  </si>
  <si>
    <t>"</t>
  </si>
  <si>
    <t>8a</t>
  </si>
  <si>
    <t>8b</t>
  </si>
  <si>
    <t>9a</t>
  </si>
  <si>
    <t>10a</t>
  </si>
  <si>
    <t>10b</t>
  </si>
  <si>
    <t>11a</t>
  </si>
  <si>
    <t>Veterans</t>
  </si>
  <si>
    <t>12a</t>
  </si>
  <si>
    <t>13a</t>
  </si>
  <si>
    <t>13b</t>
  </si>
  <si>
    <t>JOB SEEKER SERVICES</t>
  </si>
  <si>
    <t>14a</t>
  </si>
  <si>
    <t>List the job order number for the participant.</t>
  </si>
  <si>
    <t>Fed Regs 20 CFR 651.10</t>
  </si>
  <si>
    <t>Job Development Job Order</t>
  </si>
  <si>
    <t>Wage Rate</t>
  </si>
  <si>
    <t>12b</t>
  </si>
  <si>
    <t>Job Order #</t>
  </si>
  <si>
    <t>7</t>
  </si>
  <si>
    <t>Veteran's Services</t>
  </si>
  <si>
    <t>UC Data, WIA Placement Data, OSST placement Data</t>
  </si>
  <si>
    <t>8</t>
  </si>
  <si>
    <t>8c</t>
  </si>
  <si>
    <t>8d</t>
  </si>
  <si>
    <t>8e</t>
  </si>
  <si>
    <t>9</t>
  </si>
  <si>
    <t>10</t>
  </si>
  <si>
    <t>11</t>
  </si>
  <si>
    <t>12</t>
  </si>
  <si>
    <t>13</t>
  </si>
  <si>
    <t>14</t>
  </si>
  <si>
    <t>15</t>
  </si>
  <si>
    <t>16</t>
  </si>
  <si>
    <t>1</t>
  </si>
  <si>
    <t>2</t>
  </si>
  <si>
    <t>3</t>
  </si>
  <si>
    <t>4</t>
  </si>
  <si>
    <t>5</t>
  </si>
  <si>
    <t>6</t>
  </si>
  <si>
    <t>JOB ORDER DATA</t>
  </si>
  <si>
    <t>5a</t>
  </si>
  <si>
    <t>DATA COLLECTION QUESTION</t>
  </si>
  <si>
    <t>I-9</t>
  </si>
  <si>
    <t>10c</t>
  </si>
  <si>
    <t>10d</t>
  </si>
  <si>
    <t>14b</t>
  </si>
  <si>
    <t>NOTES</t>
  </si>
  <si>
    <t xml:space="preserve">Notes </t>
  </si>
  <si>
    <t>42</t>
  </si>
  <si>
    <t>43</t>
  </si>
  <si>
    <t>44</t>
  </si>
  <si>
    <t>45</t>
  </si>
  <si>
    <t>46</t>
  </si>
  <si>
    <t>28</t>
  </si>
  <si>
    <t>29</t>
  </si>
  <si>
    <t>EFM "Manage Labor Exchange"</t>
  </si>
  <si>
    <t>EFM Registration</t>
  </si>
  <si>
    <t>EFM/Hard Copy</t>
  </si>
  <si>
    <t>EFM Activities Screen</t>
  </si>
  <si>
    <t>EFM Activities Screen/Staff assisted from View or Personal General Information page</t>
  </si>
  <si>
    <t>EFM Job Order Statistics</t>
  </si>
  <si>
    <t>EFM Job Order Description</t>
  </si>
  <si>
    <t>Employer Registration NAICS code=111, 112, 115 Farming Category except 1125, 1152, &amp; 1153</t>
  </si>
  <si>
    <t>EFM job order description</t>
  </si>
  <si>
    <t xml:space="preserve">EFM Job Order Compensation and Hours </t>
  </si>
  <si>
    <t>Job Developer / Mandatory Listing</t>
  </si>
  <si>
    <t>Staff Information Category</t>
  </si>
  <si>
    <t>EFM Recruitment plan "Job Orders" Created date and Inactive Date</t>
  </si>
  <si>
    <t>General Information</t>
  </si>
  <si>
    <t>EFM Activities screen</t>
  </si>
  <si>
    <t>EFM job seeker case notes screen</t>
  </si>
  <si>
    <t xml:space="preserve"> Case Notes Screen</t>
  </si>
  <si>
    <t>Notes</t>
  </si>
  <si>
    <t>Other Information</t>
  </si>
  <si>
    <t>i</t>
  </si>
  <si>
    <t>No wage data available for employer</t>
  </si>
  <si>
    <t>u</t>
  </si>
  <si>
    <t>Unable to determine</t>
  </si>
  <si>
    <t>Immigration Reform and Control Act</t>
  </si>
  <si>
    <t>EFM job order status</t>
  </si>
  <si>
    <t>Did the region approve their employer registrations prior to auto-enable? (y, n)</t>
  </si>
  <si>
    <t>Plan instructions</t>
  </si>
  <si>
    <t>Workforce Services Plan-Business Services</t>
  </si>
  <si>
    <t>Private Employment Agency</t>
  </si>
  <si>
    <t>Data warehouse query/reg. after 1/12/07-History info-last modified by: system user; system comments: auto enabled</t>
  </si>
  <si>
    <t>Job Order Training Presentation</t>
  </si>
  <si>
    <t>Employer Registration NAICS 561310</t>
  </si>
  <si>
    <r>
      <t xml:space="preserve">Reviewer Name </t>
    </r>
    <r>
      <rPr>
        <b/>
        <i/>
        <sz val="10"/>
        <rFont val="Arial"/>
        <family val="2"/>
      </rPr>
      <t xml:space="preserve">     </t>
    </r>
  </si>
  <si>
    <t>FL Administrative Rule 60BB-3.028 Profiling and Re-employment Services.</t>
  </si>
  <si>
    <t>15a</t>
  </si>
  <si>
    <t>15b</t>
  </si>
  <si>
    <t>16a</t>
  </si>
  <si>
    <t>EFM/Job seeker activity screen and paper copy</t>
  </si>
  <si>
    <t>9b</t>
  </si>
  <si>
    <t>Job Order Details</t>
  </si>
  <si>
    <t>Was this an H2b job order?  (y, n)</t>
  </si>
  <si>
    <t>Terms and Conditions of Use</t>
  </si>
  <si>
    <t>Terms and Conditions of Use (EFM)</t>
  </si>
  <si>
    <t>Fed Regs 20 CFR Part 1010</t>
  </si>
  <si>
    <t>EFM Staff Information-Category</t>
  </si>
  <si>
    <t>EFM Job Order Occupation and description</t>
  </si>
  <si>
    <t>12c</t>
  </si>
  <si>
    <t>6a</t>
  </si>
  <si>
    <t>6b</t>
  </si>
  <si>
    <t>6c</t>
  </si>
  <si>
    <t>Paper or scanned copy</t>
  </si>
  <si>
    <t xml:space="preserve"> Employer's Recruitment Plan</t>
  </si>
  <si>
    <t>16b</t>
  </si>
  <si>
    <t>Placements</t>
  </si>
  <si>
    <t>Counseling</t>
  </si>
  <si>
    <t>Job Development</t>
  </si>
  <si>
    <t>Assessment</t>
  </si>
  <si>
    <t>EDP</t>
  </si>
  <si>
    <t>Referrals</t>
  </si>
  <si>
    <t>On-site orientation session</t>
  </si>
  <si>
    <t>4a</t>
  </si>
  <si>
    <t>4b</t>
  </si>
  <si>
    <t>4c</t>
  </si>
  <si>
    <t xml:space="preserve">Administrative Plan </t>
  </si>
  <si>
    <t>PROCESS QUESTIONS</t>
  </si>
  <si>
    <t>COMMENTS</t>
  </si>
  <si>
    <t>EFM User ID</t>
  </si>
  <si>
    <t>EFM WP Case Notes Screen/Plan/OSST</t>
  </si>
  <si>
    <t>EFM WP Case Notes Screen/Plan/OSST/EDP hard copy</t>
  </si>
  <si>
    <t>EFM "View applicants"</t>
  </si>
  <si>
    <t>EFM Individual application-résumé</t>
  </si>
  <si>
    <t>The Immigration Reform and Control Act of 1986 (IRCA),  Immigration and Nationality Act, as amended, I-9 Employer Handbook</t>
  </si>
  <si>
    <t>EFM</t>
  </si>
  <si>
    <t>9c</t>
  </si>
  <si>
    <t>9d</t>
  </si>
  <si>
    <t>9e</t>
  </si>
  <si>
    <t>9f</t>
  </si>
  <si>
    <t>4d</t>
  </si>
  <si>
    <t>Regional Workforce Service's Plan</t>
  </si>
  <si>
    <t xml:space="preserve">Alien Labor </t>
  </si>
  <si>
    <t>YES</t>
  </si>
  <si>
    <t xml:space="preserve">NO </t>
  </si>
  <si>
    <r>
      <rPr>
        <b/>
        <sz val="10"/>
        <rFont val="Arial"/>
        <family val="2"/>
      </rPr>
      <t>If yes to Q4</t>
    </r>
    <r>
      <rPr>
        <sz val="10"/>
        <rFont val="Arial"/>
        <family val="2"/>
      </rPr>
      <t xml:space="preserve">, does each participant receive an assessment? (y, n) </t>
    </r>
  </si>
  <si>
    <t>Was Priority of Service given to veterans according to the Region's Plan? (y, n)</t>
  </si>
  <si>
    <t>Migrant &amp; Seasonal Farm Workers</t>
  </si>
  <si>
    <r>
      <t>If yes to Q6a,</t>
    </r>
    <r>
      <rPr>
        <sz val="10"/>
        <rFont val="Arial"/>
        <family val="2"/>
      </rPr>
      <t xml:space="preserve"> does the entry contain a start-to-work date? (y, n, x)</t>
    </r>
  </si>
  <si>
    <t>EFM Activities Screen and Customer Case Notes Screen</t>
  </si>
  <si>
    <t>Fed Regs 20 CFR 652.3</t>
  </si>
  <si>
    <t>Is the region managing the REA Red Flag report in a timely manner (no flagged issues)? (y, n)</t>
  </si>
  <si>
    <t>EFM Reports</t>
  </si>
  <si>
    <t xml:space="preserve">Fed. Regs 8 CFR 274a.6   </t>
  </si>
  <si>
    <t>4e</t>
  </si>
  <si>
    <t>REA files</t>
  </si>
  <si>
    <t>Soft Exit</t>
  </si>
  <si>
    <t>Federal Definition of Assessment/UI Handbook-NO. 401-ETA 9048</t>
  </si>
  <si>
    <t>Fed Regs 20 CFR 653.103(a)</t>
  </si>
  <si>
    <t>Fed Regs 20 CFR 653.103(d)</t>
  </si>
  <si>
    <t xml:space="preserve">Fed Regs 20 CFR 653.103(b)-(c) </t>
  </si>
  <si>
    <t>EFM W-P Registration, Personal/General Information</t>
  </si>
  <si>
    <t>EFM W-P Application, Personal/General Information, or Background/ Education and Training Qualifications</t>
  </si>
  <si>
    <t>WP Application/ Employment Information/ "Desired Occupation/Type of Job Looking for"</t>
  </si>
  <si>
    <t>EFM Personal/ Background/ Employment  History</t>
  </si>
  <si>
    <t>Agricultural Job Orders</t>
  </si>
  <si>
    <t>EFM Job Order Statistics notes/change status or Staff notes on job order</t>
  </si>
  <si>
    <t>EFM Job Order Statistics notes/change status or Staff notes on job order or UC Data</t>
  </si>
  <si>
    <t>Wagner-Peyser Act of 1933 as amended Sec 13 (b)(1)</t>
  </si>
  <si>
    <t>EFM  activities screen</t>
  </si>
  <si>
    <t>Wagner-Peyser Act of 1933 as amended     SEC. 7. (a)(1)</t>
  </si>
  <si>
    <t>TEGL 17-05</t>
  </si>
  <si>
    <t>EFM  Case Notes Screen/Obj. Assessment or Counseling Case File</t>
  </si>
  <si>
    <t>9g</t>
  </si>
  <si>
    <t>9h</t>
  </si>
  <si>
    <t>9i</t>
  </si>
  <si>
    <r>
      <t xml:space="preserve">If yes to Q9, </t>
    </r>
    <r>
      <rPr>
        <sz val="10"/>
        <rFont val="Arial"/>
        <family val="2"/>
      </rPr>
      <t>does the job order contain specific days and hours to be worked in the job description? (y, n, x)</t>
    </r>
  </si>
  <si>
    <r>
      <t xml:space="preserve">If yes to Q9, </t>
    </r>
    <r>
      <rPr>
        <sz val="10"/>
        <rFont val="Arial"/>
        <family val="2"/>
      </rPr>
      <t>does the job order describe the job specifically? (y, n, x)</t>
    </r>
  </si>
  <si>
    <r>
      <t xml:space="preserve">If yes to Q9, </t>
    </r>
    <r>
      <rPr>
        <sz val="10"/>
        <rFont val="Arial"/>
        <family val="2"/>
      </rPr>
      <t>and the job order is not to be placed in the clearance system, does the job description state "Referrals within commuting distance only"?  (y, n, x)</t>
    </r>
  </si>
  <si>
    <r>
      <t xml:space="preserve">If yes to Q9, </t>
    </r>
    <r>
      <rPr>
        <sz val="10"/>
        <rFont val="Arial"/>
        <family val="2"/>
      </rPr>
      <t>does the job order contain both employer address and job site location? (y, n, x)</t>
    </r>
  </si>
  <si>
    <r>
      <t xml:space="preserve">If yes to Q9, </t>
    </r>
    <r>
      <rPr>
        <sz val="10"/>
        <rFont val="Arial"/>
        <family val="2"/>
      </rPr>
      <t>and the job order specifies 4-150 days of duration, does the job description specify an estimated number of days or months? (y, n, x)</t>
    </r>
  </si>
  <si>
    <r>
      <rPr>
        <b/>
        <sz val="10"/>
        <rFont val="Arial"/>
        <family val="2"/>
      </rPr>
      <t>If yes to Q12b</t>
    </r>
    <r>
      <rPr>
        <sz val="10"/>
        <rFont val="Arial"/>
        <family val="2"/>
      </rPr>
      <t>, was an I-9 and 516 INS properly prepared for each staff referral made? (y, n, x)</t>
    </r>
  </si>
  <si>
    <t>EFM  Case Notes Screen</t>
  </si>
  <si>
    <t>EFM Case Notes Screen, Objective Assessment, Paper EDP, Counseling Record Card, Assessment instrument</t>
  </si>
  <si>
    <t>6d</t>
  </si>
  <si>
    <r>
      <t xml:space="preserve">If yes to Q9, </t>
    </r>
    <r>
      <rPr>
        <sz val="10"/>
        <rFont val="Arial"/>
        <family val="2"/>
      </rPr>
      <t>and the employer is a crew leader/farm labor contractor (FLC) or FLC employee (FLCE), is the FLC/FLCE's federal and state registration number on the job order? (y, n, x)</t>
    </r>
  </si>
  <si>
    <r>
      <t>If yes to Q9,</t>
    </r>
    <r>
      <rPr>
        <sz val="10"/>
        <rFont val="Arial"/>
        <family val="2"/>
      </rPr>
      <t xml:space="preserve"> does the job order specify a wage rate? ("Depending on experience" is not acceptable)  (y, n, x) </t>
    </r>
  </si>
  <si>
    <t>Florida Veterans' Services Guide</t>
  </si>
  <si>
    <t>State Veterans’ Program Plan of Service-case management required on all VR&amp;E referrals</t>
  </si>
  <si>
    <t>Federal Definition of Counseling/UI Handbook-NO. 401-ETA 9048</t>
  </si>
  <si>
    <r>
      <t xml:space="preserve">If yes to Q9c, </t>
    </r>
    <r>
      <rPr>
        <sz val="10"/>
        <rFont val="Arial"/>
        <family val="2"/>
      </rPr>
      <t>and pay is by piece rate, does the job description include the amount to be paid, the unit of measurement, and a description of the size or capacity of the measurement?  (y, n, x)</t>
    </r>
  </si>
  <si>
    <t xml:space="preserve">Fair Labor Standards Act/FL Statutes - Title XXXI Labor Section 448.01 </t>
  </si>
  <si>
    <t>Job order, employer registration</t>
  </si>
  <si>
    <t>P.L. 103-152 Sec. 4; 443.171(2)(a) FS., Chapter 84-347, Laws of Florida. Law Implemented 443.081 FS., Chapter 84-347, Laws of Florida. History–New 2-28-86, Formerly 38B-3.028</t>
  </si>
  <si>
    <t>Federal Definition of Orientation/UI Handbook-NO. 401-ETA 8048</t>
  </si>
  <si>
    <t>443.171(2)(a) FS., Chapter 84-347, Laws of Florida. Law Implemented 443.081 FS., Chapter 84-347, Laws of Florida. History–New 2-28-86, Formerly 38B-3.028</t>
  </si>
  <si>
    <t>Orientation session</t>
  </si>
  <si>
    <t>EFM notes, OBJ. assessment, hard copy</t>
  </si>
  <si>
    <t>Local plan, EFM  activities screen</t>
  </si>
  <si>
    <t>Did the region work their "Referrals Pending Review" list?  (y, n)</t>
  </si>
  <si>
    <t>Workforce Services Plan/Process Questions</t>
  </si>
  <si>
    <t xml:space="preserve">Wagner-Peyser Program </t>
  </si>
  <si>
    <t>Do merit-based public employees provide Wagner-Peyser Act-funded labor exchange activities in accordance with DOL regulations? (y, n)</t>
  </si>
  <si>
    <t xml:space="preserve">Monitoring </t>
  </si>
  <si>
    <t>Did the region conduct any monitoring of the WP program as described in the Administrative Plan or local plan? (y, n, x)</t>
  </si>
  <si>
    <t>Regional staff/financial officer question</t>
  </si>
  <si>
    <t>Fed Regs 20 CFR Part 1010; Regional Priority of Service Plan</t>
  </si>
  <si>
    <t>Job Seeker Activities Screen</t>
  </si>
  <si>
    <t xml:space="preserve">Were participants allowed to exit if no further services were scheduled? (y, n, x) </t>
  </si>
  <si>
    <t>LEGEND</t>
  </si>
  <si>
    <r>
      <t>If yes to Q9,</t>
    </r>
    <r>
      <rPr>
        <sz val="8"/>
        <rFont val="Arial"/>
        <family val="2"/>
      </rPr>
      <t xml:space="preserve"> was an adequate work history listed to justify the MSFW coding? (y, n, x)</t>
    </r>
  </si>
  <si>
    <r>
      <t>If yes to Q9</t>
    </r>
    <r>
      <rPr>
        <sz val="8"/>
        <rFont val="Arial"/>
        <family val="2"/>
      </rPr>
      <t>, was "training and educational background" listed? (y, n, x)</t>
    </r>
  </si>
  <si>
    <r>
      <t>If yes to Q9</t>
    </r>
    <r>
      <rPr>
        <sz val="8"/>
        <rFont val="Arial"/>
        <family val="2"/>
      </rPr>
      <t>, was an entry made in "type of work preferred?" (y, n, x)</t>
    </r>
  </si>
  <si>
    <r>
      <t>If yes to Q9,</t>
    </r>
    <r>
      <rPr>
        <sz val="8"/>
        <rFont val="Arial"/>
        <family val="2"/>
      </rPr>
      <t xml:space="preserve"> was a crop/crop code listed on the notes screen? (y, n, x)</t>
    </r>
  </si>
  <si>
    <r>
      <t xml:space="preserve">If yes to Q10, </t>
    </r>
    <r>
      <rPr>
        <sz val="8"/>
        <rFont val="Arial"/>
        <family val="2"/>
      </rPr>
      <t>were the documents prepared according to federal requirements?  (y, n, x)</t>
    </r>
  </si>
  <si>
    <t>DEO sample selection</t>
  </si>
  <si>
    <t>Title VII of the Civil Rights Act of 1964, Section 2000e-3 (Section 704); Age Discrimination in Employment Act; Americans with Disabilities Act and Florida Statutes 760</t>
  </si>
  <si>
    <t>Activity service "view" event id or calendar of events</t>
  </si>
  <si>
    <t>EFM Case Notes Screen or Objective Assessment, Paper EDP, Counseling Record Card, Assessment instrument</t>
  </si>
  <si>
    <t>Workforce Investment Act of 1998; local workforce services plan</t>
  </si>
  <si>
    <t>Obtained Employment</t>
  </si>
  <si>
    <t>4f</t>
  </si>
  <si>
    <t>Performance query</t>
  </si>
  <si>
    <t xml:space="preserve">DEO FG 03-035 </t>
  </si>
  <si>
    <t>Fed. Regs 20 CFR 651.10/DEO FG 03-035</t>
  </si>
  <si>
    <r>
      <t xml:space="preserve">If yes to Q14, </t>
    </r>
    <r>
      <rPr>
        <sz val="8"/>
        <rFont val="Arial"/>
        <family val="2"/>
      </rPr>
      <t>and a counseling plan is available, does the plan indicate the purpose of the counseling as a change of careers, a choice of careers, or adjustment/adaptation to a job or personal situation?  (y, n, x)</t>
    </r>
  </si>
  <si>
    <t>7a</t>
  </si>
  <si>
    <t>W-P Sections 3(a), 5(b), 20 CFR 652.215, Intergovernmental Personnel Act, 42 USC 4727(b)</t>
  </si>
  <si>
    <t>7b</t>
  </si>
  <si>
    <t>7c</t>
  </si>
  <si>
    <t>7d</t>
  </si>
  <si>
    <t>7e</t>
  </si>
  <si>
    <t>7f</t>
  </si>
  <si>
    <t>7g</t>
  </si>
  <si>
    <t>7h</t>
  </si>
  <si>
    <t>7i</t>
  </si>
  <si>
    <t>7j</t>
  </si>
  <si>
    <t>7k</t>
  </si>
  <si>
    <t>7l</t>
  </si>
  <si>
    <t>7m</t>
  </si>
  <si>
    <t>7n</t>
  </si>
  <si>
    <t>7o</t>
  </si>
  <si>
    <t>7p</t>
  </si>
  <si>
    <t>7q</t>
  </si>
  <si>
    <t>7r</t>
  </si>
  <si>
    <t>7s</t>
  </si>
  <si>
    <t>7t</t>
  </si>
  <si>
    <t>7u</t>
  </si>
  <si>
    <t>7v</t>
  </si>
  <si>
    <t>7w</t>
  </si>
  <si>
    <t>7x</t>
  </si>
  <si>
    <t>7y</t>
  </si>
  <si>
    <t>7z</t>
  </si>
  <si>
    <t>7aa</t>
  </si>
  <si>
    <r>
      <rPr>
        <b/>
        <sz val="10"/>
        <rFont val="Arial"/>
        <family val="2"/>
      </rPr>
      <t>If yes to Q7</t>
    </r>
    <r>
      <rPr>
        <sz val="10"/>
        <rFont val="Arial"/>
        <family val="2"/>
      </rPr>
      <t>, does the RWB follow the procedures listed in the plan if a company is on strike? (y, n, x)</t>
    </r>
  </si>
  <si>
    <r>
      <rPr>
        <b/>
        <sz val="10"/>
        <rFont val="Arial"/>
        <family val="2"/>
      </rPr>
      <t>If yes to Q7</t>
    </r>
    <r>
      <rPr>
        <sz val="10"/>
        <rFont val="Arial"/>
        <family val="2"/>
      </rPr>
      <t>, does the RWB follow the  process noted in the plan for ensuring applicants who are referred to a private employment agency are not charged a fee? (y, n, x)</t>
    </r>
  </si>
  <si>
    <r>
      <rPr>
        <b/>
        <sz val="10"/>
        <rFont val="Arial"/>
        <family val="2"/>
      </rPr>
      <t>If yes to Q7</t>
    </r>
    <r>
      <rPr>
        <sz val="10"/>
        <rFont val="Arial"/>
        <family val="2"/>
      </rPr>
      <t>, does the RWB provide counseling services as described in the plan? (y, n, x)</t>
    </r>
  </si>
  <si>
    <r>
      <rPr>
        <b/>
        <sz val="10"/>
        <rFont val="Arial"/>
        <family val="2"/>
      </rPr>
      <t>If yes to Q7</t>
    </r>
    <r>
      <rPr>
        <sz val="10"/>
        <rFont val="Arial"/>
        <family val="2"/>
      </rPr>
      <t>, does the RWB perform the screening process for referrals to job openings on suppressed job orders as described in the plan? (y, n, x)</t>
    </r>
  </si>
  <si>
    <r>
      <rPr>
        <b/>
        <sz val="10"/>
        <rFont val="Arial"/>
        <family val="2"/>
      </rPr>
      <t>If yes to Q7</t>
    </r>
    <r>
      <rPr>
        <sz val="10"/>
        <rFont val="Arial"/>
        <family val="2"/>
      </rPr>
      <t>, does the RWB conduct recruiting agreements as described in the plan? (y, n, x)</t>
    </r>
  </si>
  <si>
    <r>
      <rPr>
        <b/>
        <sz val="10"/>
        <rFont val="Arial"/>
        <family val="2"/>
      </rPr>
      <t>If yes to Q7</t>
    </r>
    <r>
      <rPr>
        <sz val="10"/>
        <rFont val="Arial"/>
        <family val="2"/>
      </rPr>
      <t>, does the RWB conduct job fairs as described in the plan? (y, n, x)</t>
    </r>
  </si>
  <si>
    <r>
      <rPr>
        <b/>
        <sz val="10"/>
        <rFont val="Arial"/>
        <family val="2"/>
      </rPr>
      <t>If yes to Q7</t>
    </r>
    <r>
      <rPr>
        <sz val="10"/>
        <rFont val="Arial"/>
        <family val="2"/>
      </rPr>
      <t>, does the RWB aggressively market/communicate, internally and externally, the workforce business value proposition as described in the plan? (y, n, x)</t>
    </r>
  </si>
  <si>
    <r>
      <rPr>
        <b/>
        <sz val="10"/>
        <rFont val="Arial"/>
        <family val="2"/>
      </rPr>
      <t>If yes to Q7</t>
    </r>
    <r>
      <rPr>
        <sz val="10"/>
        <rFont val="Arial"/>
        <family val="2"/>
      </rPr>
      <t>, does the RWB deliver/conduct employer services to obtain job orders for veterans, MSFWs, and other job seekers as described in the plan? (y, n, x)</t>
    </r>
  </si>
  <si>
    <r>
      <rPr>
        <b/>
        <sz val="10"/>
        <rFont val="Arial"/>
        <family val="2"/>
      </rPr>
      <t>If yes to Q7</t>
    </r>
    <r>
      <rPr>
        <sz val="10"/>
        <rFont val="Arial"/>
        <family val="2"/>
      </rPr>
      <t>, does the RWB evaluate its Business Services as described in the plan)? (y, n, x)</t>
    </r>
  </si>
  <si>
    <r>
      <rPr>
        <b/>
        <sz val="10"/>
        <rFont val="Arial"/>
        <family val="2"/>
      </rPr>
      <t>If yes to Q7</t>
    </r>
    <r>
      <rPr>
        <sz val="10"/>
        <rFont val="Arial"/>
        <family val="2"/>
      </rPr>
      <t>, did the RWB try to increase workforce awareness via visibility at target industry specific events as described in the plan? (y, n, x)</t>
    </r>
  </si>
  <si>
    <r>
      <rPr>
        <b/>
        <sz val="10"/>
        <rFont val="Arial"/>
        <family val="2"/>
      </rPr>
      <t>If yes to Q7</t>
    </r>
    <r>
      <rPr>
        <sz val="10"/>
        <rFont val="Arial"/>
        <family val="2"/>
      </rPr>
      <t>, did the RWB showcase successful workforce/business partnerships at local economic development business events as described in the plan? (y, n, x)</t>
    </r>
  </si>
  <si>
    <t>Final Guidance
REEMPLOYMENT AND ELIGIBILITY ASSESSMENT (REA)
PROGRAM</t>
  </si>
  <si>
    <t>DATA COLLECTION QUESTION/OBSERVATION</t>
  </si>
  <si>
    <t>PREP</t>
  </si>
  <si>
    <t xml:space="preserve">REA </t>
  </si>
  <si>
    <t>48</t>
  </si>
  <si>
    <t>49</t>
  </si>
  <si>
    <t>50</t>
  </si>
  <si>
    <t>EFM Tip</t>
  </si>
  <si>
    <t>Report to be developed by Performance Unit</t>
  </si>
  <si>
    <t xml:space="preserve">          3</t>
  </si>
  <si>
    <t xml:space="preserve">          2</t>
  </si>
  <si>
    <t xml:space="preserve">          1</t>
  </si>
  <si>
    <t xml:space="preserve">          4</t>
  </si>
  <si>
    <t xml:space="preserve">          5</t>
  </si>
  <si>
    <t xml:space="preserve">          6</t>
  </si>
  <si>
    <t>Does this job order comply with the Terms and Conditions of Use Policy? (y, n)</t>
  </si>
  <si>
    <t>Is there a Farmworker Jobs and Education Program (FJEP) service provider located in the RWB's jurisdiction? (y, n)</t>
  </si>
  <si>
    <r>
      <t>If yes to Q13</t>
    </r>
    <r>
      <rPr>
        <sz val="10"/>
        <rFont val="Arial"/>
        <family val="2"/>
      </rPr>
      <t>, does the order contain the phrase "Position offered by no fee agency?"   (y, n, x)</t>
    </r>
    <r>
      <rPr>
        <sz val="10"/>
        <color rgb="FFFF0000"/>
        <rFont val="Arial"/>
        <family val="2"/>
      </rPr>
      <t xml:space="preserve"> </t>
    </r>
  </si>
  <si>
    <t>OTHER NONCOMPLIANCE ISSUE REQUIRING CORRECTIVE ACTION</t>
  </si>
  <si>
    <t>Finding - Noncompliance with requirements contained in federal or State law, regulations, administrative code, guidance or other documents are found  and considered to be issues that are of high risk that could result in questioned costs and/or impact the integrity of program operations. Findings are expected to be reported to the Preventative Corrective Action Plan. (PCAP).</t>
  </si>
  <si>
    <t>Other Noncompliance Issues -  Noncompliance conditions of the RWB that may have beenobserved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PCAP.</t>
  </si>
  <si>
    <t>BONDING</t>
  </si>
  <si>
    <t>17</t>
  </si>
  <si>
    <t>Federal Bonding Program-Procedures for  Bond Issuance and Management</t>
  </si>
  <si>
    <t>17a</t>
  </si>
  <si>
    <t>10e</t>
  </si>
  <si>
    <r>
      <t xml:space="preserve">Does the O*Net code match the job order description? (y, n) </t>
    </r>
    <r>
      <rPr>
        <sz val="10"/>
        <color rgb="FFFF0000"/>
        <rFont val="Arial"/>
        <family val="2"/>
      </rPr>
      <t xml:space="preserve"> </t>
    </r>
  </si>
  <si>
    <r>
      <rPr>
        <b/>
        <sz val="10"/>
        <rFont val="Arial"/>
        <family val="2"/>
      </rPr>
      <t>If yes to Q4</t>
    </r>
    <r>
      <rPr>
        <sz val="10"/>
        <rFont val="Arial"/>
        <family val="2"/>
      </rPr>
      <t xml:space="preserve">, does each participant receive an orientation? (y, n) </t>
    </r>
  </si>
  <si>
    <r>
      <rPr>
        <b/>
        <sz val="10"/>
        <rFont val="Arial"/>
        <family val="2"/>
      </rPr>
      <t>If yes to Q4c</t>
    </r>
    <r>
      <rPr>
        <sz val="10"/>
        <rFont val="Arial"/>
        <family val="2"/>
      </rPr>
      <t>, and further services are warranted, were they scheduled? (y, n)</t>
    </r>
  </si>
  <si>
    <t>Was an assessment (102) provided for the REA participant?  (y, n)</t>
  </si>
  <si>
    <t>Was the REA participant provided with LMI  (107) based on the participant's experience, skills and desired occupation? (y, n)</t>
  </si>
  <si>
    <r>
      <t>If yes to Q13</t>
    </r>
    <r>
      <rPr>
        <sz val="8"/>
        <rFont val="Arial"/>
        <family val="2"/>
      </rPr>
      <t xml:space="preserve">, is there an entry on the notes screen or a hard copy of the Counseling Plan? (y, n, x) </t>
    </r>
  </si>
  <si>
    <t>EFM W-P Registration, Personal/General Information, work history</t>
  </si>
  <si>
    <t>Fed Regs 20 CFR 653.103(a), Desk Aid</t>
  </si>
  <si>
    <t>State ID</t>
  </si>
  <si>
    <t xml:space="preserve">Does the job order comply with EEO laws? (y, n) (discrimination based on race, color, religion, sex, national origin, age, disabilty or marital status except a bona fide occupational qualification for employment)
</t>
  </si>
  <si>
    <r>
      <rPr>
        <b/>
        <sz val="10"/>
        <rFont val="Arial"/>
        <family val="2"/>
      </rPr>
      <t>If yes to Q7</t>
    </r>
    <r>
      <rPr>
        <sz val="10"/>
        <rFont val="Arial"/>
        <family val="2"/>
      </rPr>
      <t xml:space="preserve">, does the RWB institutionalize and replicate proven outreach tactics (i.e., outreach tactics, core processes, performance metrics  as described in the plan? (y, n, x) </t>
    </r>
  </si>
  <si>
    <r>
      <rPr>
        <b/>
        <sz val="10"/>
        <rFont val="Arial"/>
        <family val="2"/>
      </rPr>
      <t>If yes to Q7</t>
    </r>
    <r>
      <rPr>
        <sz val="10"/>
        <rFont val="Arial"/>
        <family val="2"/>
      </rPr>
      <t>, does the RWB provide a platform for creation of or technical input for industry specific training programs—leveraging expertise of strategic partners (Education, Training Providers) as described in the plan? (y, n, x)</t>
    </r>
  </si>
  <si>
    <r>
      <rPr>
        <b/>
        <sz val="10"/>
        <rFont val="Arial"/>
        <family val="2"/>
      </rPr>
      <t>If yes to Q7</t>
    </r>
    <r>
      <rPr>
        <sz val="10"/>
        <rFont val="Arial"/>
        <family val="2"/>
      </rPr>
      <t>, does the RWB provide workforce services to target populations such as the homeless, ex-offender, migrant farmworkers, individuals with disabilities, older workers, limited English speakers, and other target groups as described in the plan? (y, n, x)</t>
    </r>
  </si>
  <si>
    <t>Did the region work their Red Flag Report so that no REA participant dropped off the report when not resulted within 90 days? (y,n)</t>
  </si>
  <si>
    <t>12d</t>
  </si>
  <si>
    <r>
      <t xml:space="preserve">If yes to Q12, </t>
    </r>
    <r>
      <rPr>
        <sz val="8"/>
        <rFont val="Arial"/>
        <family val="2"/>
      </rPr>
      <t>was the job start date recorded? (y, n, x)</t>
    </r>
  </si>
  <si>
    <t>Yes</t>
  </si>
  <si>
    <t>No</t>
  </si>
  <si>
    <t>Total</t>
  </si>
  <si>
    <t>Percent Yes</t>
  </si>
  <si>
    <t>Percent No</t>
  </si>
  <si>
    <t>Job Order Statistics Summary</t>
  </si>
  <si>
    <t>Reemployment and Eligibility Assessment Program Review Tool</t>
  </si>
  <si>
    <r>
      <rPr>
        <b/>
        <sz val="10"/>
        <rFont val="Arial"/>
        <family val="2"/>
      </rPr>
      <t>If yes to Q10</t>
    </r>
    <r>
      <rPr>
        <sz val="10"/>
        <rFont val="Arial"/>
        <family val="2"/>
      </rPr>
      <t>, is the EDP in hard copy or available electronically (y, n, x)?</t>
    </r>
  </si>
  <si>
    <r>
      <rPr>
        <b/>
        <sz val="10"/>
        <rFont val="Arial"/>
        <family val="2"/>
      </rPr>
      <t>If yes to Q</t>
    </r>
    <r>
      <rPr>
        <b/>
        <sz val="10"/>
        <color theme="1"/>
        <rFont val="Arial"/>
        <family val="2"/>
      </rPr>
      <t>10b</t>
    </r>
    <r>
      <rPr>
        <sz val="10"/>
        <color theme="1"/>
        <rFont val="Arial"/>
        <family val="2"/>
      </rPr>
      <t xml:space="preserve">, </t>
    </r>
    <r>
      <rPr>
        <sz val="10"/>
        <rFont val="Arial"/>
        <family val="2"/>
      </rPr>
      <t xml:space="preserve">do the plan actions include at least one work search activity?  (y, n, x) </t>
    </r>
  </si>
  <si>
    <r>
      <rPr>
        <b/>
        <sz val="10"/>
        <rFont val="Arial"/>
        <family val="2"/>
      </rPr>
      <t>If yes to Q10</t>
    </r>
    <r>
      <rPr>
        <sz val="10"/>
        <rFont val="Arial"/>
        <family val="2"/>
      </rPr>
      <t xml:space="preserve">, and the EDP is in EFM, was the objective assessment (203) completed? (y, n, x) </t>
    </r>
  </si>
  <si>
    <t>DEO FG 03-035</t>
  </si>
  <si>
    <t>Was this REA participant provided with  an orientation (code 098 or 101)? (y, n)</t>
  </si>
  <si>
    <r>
      <t>If yes to Q8</t>
    </r>
    <r>
      <rPr>
        <sz val="8"/>
        <rFont val="Arial"/>
        <family val="2"/>
      </rPr>
      <t>, was case management (code 128/129) conducted? (y, n, x)</t>
    </r>
  </si>
  <si>
    <r>
      <t xml:space="preserve">If yes to Q8c, </t>
    </r>
    <r>
      <rPr>
        <sz val="8"/>
        <rFont val="Arial"/>
        <family val="2"/>
      </rPr>
      <t>was an initial assessment (code 102) or objective assessment (code 203) conducted?  (y, n, x)</t>
    </r>
  </si>
  <si>
    <r>
      <t xml:space="preserve">If yes to Q8c, </t>
    </r>
    <r>
      <rPr>
        <sz val="8"/>
        <rFont val="Arial"/>
        <family val="2"/>
      </rPr>
      <t>was an Employability Development Plan (code 205) developed?  (y, n, x)</t>
    </r>
  </si>
  <si>
    <t xml:space="preserve">Date of Review </t>
  </si>
  <si>
    <r>
      <t>If yes to Q9</t>
    </r>
    <r>
      <rPr>
        <sz val="8"/>
        <rFont val="Arial"/>
        <family val="2"/>
      </rPr>
      <t>, was a "511N Issued and Explained" service (code 099) added? (y, n, x)</t>
    </r>
  </si>
  <si>
    <r>
      <t>If yes to Q9,</t>
    </r>
    <r>
      <rPr>
        <sz val="8"/>
        <rFont val="Arial"/>
        <family val="2"/>
      </rPr>
      <t xml:space="preserve"> was there an entry on the Activities Screen that the job seeker was "referred to Supportive Service" if more than 1 personal contact? (codes 180-185) (y, n, x)</t>
    </r>
  </si>
  <si>
    <r>
      <t>If yes to Q10,</t>
    </r>
    <r>
      <rPr>
        <sz val="8"/>
        <rFont val="Arial"/>
        <family val="2"/>
      </rPr>
      <t xml:space="preserve"> does the Region have the original I-9 and a copy of the 516INS on file</t>
    </r>
    <r>
      <rPr>
        <sz val="8"/>
        <rFont val="Arial"/>
        <family val="2"/>
      </rPr>
      <t>?  (y, n, x)</t>
    </r>
  </si>
  <si>
    <r>
      <t xml:space="preserve">If yes to Q13, </t>
    </r>
    <r>
      <rPr>
        <sz val="8"/>
        <rFont val="Arial"/>
        <family val="2"/>
      </rPr>
      <t>is the name of the employer identified on the Notes Screen? (y, n, x)</t>
    </r>
  </si>
  <si>
    <r>
      <t>If yes to Q15,</t>
    </r>
    <r>
      <rPr>
        <sz val="8"/>
        <rFont val="Arial"/>
        <family val="2"/>
      </rPr>
      <t xml:space="preserve"> was the assessment documented on the Notes screen or in hard copy (paper form)? (y, n, x)  </t>
    </r>
  </si>
  <si>
    <r>
      <t xml:space="preserve">If yes to Q16, </t>
    </r>
    <r>
      <rPr>
        <sz val="8"/>
        <rFont val="Arial"/>
        <family val="2"/>
      </rPr>
      <t>is the plan documented in the MIS or in hard copy (paper form)? (y, n, x)</t>
    </r>
  </si>
  <si>
    <t>Is the job seeker registered as a vet in EFM? (y, n) If no, go to question 9.</t>
  </si>
  <si>
    <t>Was the Job Seeker coded as a Migrant or Seasonal Farm Worker or Migrant Food Processing Worker? (y, n) If no, go to question 10.</t>
  </si>
  <si>
    <t>Does the MIS indicate that this individual has an I-9 (code 100) on file? (y, n) If no, go to question 11.</t>
  </si>
  <si>
    <t>Was an obtained employment (code 880), or post exit obtained employment (code 882), claimed for the job seeker?  (y, n) If no, go to question 13.</t>
  </si>
  <si>
    <r>
      <t>If yes to Q6,</t>
    </r>
    <r>
      <rPr>
        <sz val="10"/>
        <rFont val="Arial"/>
        <family val="2"/>
      </rPr>
      <t xml:space="preserve"> is there an entry on the job order referral information or job order/staff notes screen to verify the placement (not necessary if employer entered)? Must include the source of the verification. (y, n, x)  </t>
    </r>
  </si>
  <si>
    <t>Are staff-assisted referrals available on this job order? (y, n) If no, go to question 6.</t>
  </si>
  <si>
    <t>Is a placement on this job order available? (y, n) If no, go to question 7.</t>
  </si>
  <si>
    <t>Is this job order designated as an agricultural job order? (y, n) If no, go to question 10.</t>
  </si>
  <si>
    <r>
      <t>If yes to Q9c</t>
    </r>
    <r>
      <rPr>
        <sz val="10"/>
        <rFont val="Arial"/>
        <family val="2"/>
      </rPr>
      <t>, and pay is by piece rate, is there a statement as to whether the employer is covered by FLSA or guarantees minimum wage?  (y, n, x)</t>
    </r>
  </si>
  <si>
    <t>Was the job order written as a "job development" (JD) job order? (y, n) If no, go to question 12.</t>
  </si>
  <si>
    <r>
      <t>If yes to Q11</t>
    </r>
    <r>
      <rPr>
        <sz val="10"/>
        <rFont val="Arial"/>
        <family val="2"/>
      </rPr>
      <t>, was a job development contact (to this specific employer) activity (code 123) recorded on the job seeker prior to the referral/placement?  (y,n,x)</t>
    </r>
  </si>
  <si>
    <r>
      <rPr>
        <b/>
        <sz val="10"/>
        <rFont val="Arial"/>
        <family val="2"/>
      </rPr>
      <t>If yes to Q12</t>
    </r>
    <r>
      <rPr>
        <sz val="10"/>
        <rFont val="Arial"/>
        <family val="2"/>
      </rPr>
      <t>, was the job order posted publicly for the full 30 days if coded as an "Alien Certification PERM" order?  (y, n, x)</t>
    </r>
    <r>
      <rPr>
        <sz val="10"/>
        <color rgb="FFFF0000"/>
        <rFont val="Arial"/>
        <family val="2"/>
      </rPr>
      <t xml:space="preserve"> </t>
    </r>
  </si>
  <si>
    <t>Was the job order listed as an Alien Labor Certification job order?  (y, n) If no, go to question 13.</t>
  </si>
  <si>
    <t>Is this job order from a private employment agency? (y, n) If no, go to question 14.</t>
  </si>
  <si>
    <r>
      <rPr>
        <b/>
        <sz val="10"/>
        <rFont val="Arial"/>
        <family val="2"/>
      </rPr>
      <t>If yes to Q7</t>
    </r>
    <r>
      <rPr>
        <sz val="10"/>
        <rFont val="Arial"/>
        <family val="2"/>
      </rPr>
      <t>, does the RWB provide PREP services to reemployment assistance (RA) claimants as described in the plan? (y, n, x)</t>
    </r>
  </si>
  <si>
    <r>
      <t xml:space="preserve">If yes to Q7, </t>
    </r>
    <r>
      <rPr>
        <sz val="10"/>
        <rFont val="Arial"/>
        <family val="2"/>
      </rPr>
      <t>does the RWB use the scores obtained from the initial skills review to provide employment and training services to RA claimants? (y, n, x)</t>
    </r>
  </si>
  <si>
    <r>
      <rPr>
        <b/>
        <sz val="10"/>
        <rFont val="Arial"/>
        <family val="2"/>
      </rPr>
      <t>If yes to Q4a</t>
    </r>
    <r>
      <rPr>
        <sz val="10"/>
        <rFont val="Arial"/>
        <family val="2"/>
      </rPr>
      <t>, does the orientation contain the required WP and RA information? (y, n)</t>
    </r>
  </si>
  <si>
    <t xml:space="preserve">Was an EDP developed for the REA participant (205)? (y, n)  </t>
  </si>
  <si>
    <t>Was a copy of the REA responsibilities acknowledgement form signed by the REA participant? (y, n) effective 10/6/2010</t>
  </si>
  <si>
    <r>
      <t>If yes to Q15a,</t>
    </r>
    <r>
      <rPr>
        <sz val="8"/>
        <rFont val="Arial"/>
        <family val="2"/>
      </rPr>
      <t xml:space="preserve"> did the assessment documentation meet the federal definition of an assessment (evaluation of employment history, education, interests and skills that result in the identification of employment goals, barriers to employment and services needed to obtain goals)? (y, n, x)  </t>
    </r>
  </si>
  <si>
    <r>
      <rPr>
        <b/>
        <sz val="10"/>
        <rFont val="Arial"/>
        <family val="2"/>
      </rPr>
      <t>If yes to Q7</t>
    </r>
    <r>
      <rPr>
        <sz val="10"/>
        <rFont val="Arial"/>
        <family val="2"/>
      </rPr>
      <t>, does the RWB follow the procedure noted in the plan to assure that the One-Stop Center will seek approval prior to advertising jobs over $50,000 in a newspaper? (y, n, x)</t>
    </r>
  </si>
  <si>
    <r>
      <rPr>
        <b/>
        <sz val="10"/>
        <rFont val="Arial"/>
        <family val="2"/>
      </rPr>
      <t>If yes to Q7</t>
    </r>
    <r>
      <rPr>
        <sz val="10"/>
        <rFont val="Arial"/>
        <family val="2"/>
      </rPr>
      <t>, does the RWB follow the procedure listed in the plan to deliver the One-Stop Center's summer youth program? (y, n, x)</t>
    </r>
  </si>
  <si>
    <r>
      <rPr>
        <b/>
        <sz val="10"/>
        <rFont val="Arial"/>
        <family val="2"/>
      </rPr>
      <t>If yes to Q7</t>
    </r>
    <r>
      <rPr>
        <sz val="10"/>
        <rFont val="Arial"/>
        <family val="2"/>
      </rPr>
      <t>, does the RWB provide RA claimant activities as described in the plan? (y, n, x)</t>
    </r>
  </si>
  <si>
    <r>
      <t xml:space="preserve">If yes to Q8, </t>
    </r>
    <r>
      <rPr>
        <sz val="8"/>
        <rFont val="Arial"/>
        <family val="2"/>
      </rPr>
      <t xml:space="preserve">and the veteran did not receive an Automated Priority of Service (code 089) previously, did the staff person give the veteran information on Priority of Service (code 189)? (y, n, x) </t>
    </r>
  </si>
  <si>
    <r>
      <t>If yes to Q8</t>
    </r>
    <r>
      <rPr>
        <sz val="8"/>
        <rFont val="Arial"/>
        <family val="2"/>
      </rPr>
      <t xml:space="preserve">, and the registration was staff assisted, was a service provided at registration? (y, n, x) </t>
    </r>
  </si>
  <si>
    <t>Was a placement (code 750) claimed for the job seeker during the review period? (y, n) If no, go to question 12.</t>
  </si>
  <si>
    <r>
      <t xml:space="preserve">If yes to Q12, </t>
    </r>
    <r>
      <rPr>
        <sz val="8"/>
        <rFont val="Arial"/>
        <family val="2"/>
      </rPr>
      <t xml:space="preserve">was a reportable service provided within 180 days of the job start date?  (y, n, x)  </t>
    </r>
    <r>
      <rPr>
        <b/>
        <sz val="8"/>
        <color rgb="FF0070C0"/>
        <rFont val="Arial"/>
        <family val="2"/>
      </rPr>
      <t/>
    </r>
  </si>
  <si>
    <r>
      <rPr>
        <b/>
        <sz val="8"/>
        <rFont val="Arial"/>
        <family val="2"/>
      </rPr>
      <t>If yes to Q12</t>
    </r>
    <r>
      <rPr>
        <sz val="8"/>
        <rFont val="Arial"/>
        <family val="2"/>
      </rPr>
      <t xml:space="preserve">, did the job start date fall within 180 days of the date the obtained employment was recorded? (y, n, x)  </t>
    </r>
    <r>
      <rPr>
        <b/>
        <sz val="8"/>
        <color rgb="FF0070C0"/>
        <rFont val="Arial"/>
        <family val="2"/>
      </rPr>
      <t/>
    </r>
  </si>
  <si>
    <t>Was a Job Development contact (code 123) recorded for the job seeker during the review period? (y, n) If no, go to question 14.</t>
  </si>
  <si>
    <r>
      <t xml:space="preserve">Was a counseling service (code 200 or 201) entered during the review period?  (y, n)  If no, go to question 15. </t>
    </r>
    <r>
      <rPr>
        <b/>
        <sz val="8"/>
        <color rgb="FF0070C0"/>
        <rFont val="Arial"/>
        <family val="2"/>
      </rPr>
      <t/>
    </r>
  </si>
  <si>
    <t>Was an initial assessment (code 102) entered during the review period? (y, n)  If no, go to question 16.</t>
  </si>
  <si>
    <r>
      <t xml:space="preserve">Was a Federal Bonding Service code (124) entered during the review period? (y, n) </t>
    </r>
    <r>
      <rPr>
        <b/>
        <sz val="8"/>
        <rFont val="Arial"/>
        <family val="2"/>
      </rPr>
      <t xml:space="preserve"> </t>
    </r>
    <r>
      <rPr>
        <b/>
        <sz val="8"/>
        <color rgb="FF0070C0"/>
        <rFont val="Arial"/>
        <family val="2"/>
      </rPr>
      <t/>
    </r>
  </si>
  <si>
    <r>
      <rPr>
        <b/>
        <sz val="10"/>
        <rFont val="Arial"/>
        <family val="2"/>
      </rPr>
      <t>If yes to Q4c</t>
    </r>
    <r>
      <rPr>
        <sz val="10"/>
        <rFont val="Arial"/>
        <family val="2"/>
      </rPr>
      <t>, is the assessment available in EFM or hard (paper) copy? (y, n, x)</t>
    </r>
  </si>
  <si>
    <t>Is the region selecting at least 5 percent of the PREP pool for PREP assessment? (y, n)</t>
  </si>
  <si>
    <t xml:space="preserve">Is the REA Program conducted primarily by REA grant-paid staff? (y, n) </t>
  </si>
  <si>
    <r>
      <rPr>
        <b/>
        <sz val="10"/>
        <rFont val="Arial"/>
        <family val="2"/>
      </rPr>
      <t>If yes to Q10d</t>
    </r>
    <r>
      <rPr>
        <sz val="10"/>
        <rFont val="Arial"/>
        <family val="2"/>
      </rPr>
      <t>, was the activity scheduled and resulted through the EFM Event Calendar module? (y, n, x)</t>
    </r>
  </si>
  <si>
    <r>
      <rPr>
        <b/>
        <sz val="10"/>
        <rFont val="Arial"/>
        <family val="2"/>
      </rPr>
      <t>If yes to Q10b</t>
    </r>
    <r>
      <rPr>
        <sz val="10"/>
        <rFont val="Arial"/>
        <family val="2"/>
      </rPr>
      <t>, does the EDP state (1) the applicant's specific short-range and long-range occupational goals and (2) the actions to be taken to place the plan into effect? (y, n, x)</t>
    </r>
  </si>
  <si>
    <r>
      <rPr>
        <b/>
        <sz val="10"/>
        <rFont val="Arial"/>
        <family val="2"/>
      </rPr>
      <t>If yes to Q8</t>
    </r>
    <r>
      <rPr>
        <sz val="10"/>
        <rFont val="Arial"/>
        <family val="2"/>
      </rPr>
      <t xml:space="preserve">, were the assessment results recorded in EFM or in hard (paper) copy form?  (y, n, x)   </t>
    </r>
  </si>
  <si>
    <r>
      <t xml:space="preserve">If yes to Q13, </t>
    </r>
    <r>
      <rPr>
        <sz val="8"/>
        <rFont val="Arial"/>
        <family val="2"/>
      </rPr>
      <t>was the job development job order created because there was not an existing job order with the same employer for a comparable position available at that time? (y,n,x)</t>
    </r>
  </si>
  <si>
    <r>
      <t xml:space="preserve">If yes to Q6, </t>
    </r>
    <r>
      <rPr>
        <sz val="10"/>
        <rFont val="Arial"/>
        <family val="2"/>
      </rPr>
      <t>was the placement entered after the start-to-work date? (y, n, x)</t>
    </r>
  </si>
  <si>
    <r>
      <t>If yes to Q6, and this is not a legitimate job development job order,</t>
    </r>
    <r>
      <rPr>
        <sz val="10"/>
        <rFont val="Arial"/>
        <family val="2"/>
      </rPr>
      <t xml:space="preserve"> was the placement recorded after the referral date? (y, n, x, i, u) </t>
    </r>
  </si>
  <si>
    <t>If the job order is not exempt by FLSA, is it listed as being at or above the Florida Minimum Wage?  (y, n)</t>
  </si>
  <si>
    <r>
      <t xml:space="preserve">If yes to Q12, </t>
    </r>
    <r>
      <rPr>
        <sz val="8"/>
        <rFont val="Arial"/>
        <family val="2"/>
      </rPr>
      <t>does the EFM activity screen indicate that the obtained/post exit obtained employment was only claimed once for the employer? (y, n, x) ('No' to this question indicates that the region received duplicate credit for this obtained employment, possibly in the form of a placement recorded for the same employer and start date)</t>
    </r>
  </si>
  <si>
    <r>
      <rPr>
        <b/>
        <sz val="8"/>
        <rFont val="Arial"/>
        <family val="2"/>
      </rPr>
      <t>If yes to Q11</t>
    </r>
    <r>
      <rPr>
        <sz val="8"/>
        <rFont val="Arial"/>
        <family val="2"/>
      </rPr>
      <t>, was the EFM referral date prior to the job start date? (y, n, x)</t>
    </r>
  </si>
  <si>
    <t xml:space="preserve">Was the appropriate MSFW coding used?  (y, n, x) </t>
  </si>
  <si>
    <t>Career Center</t>
  </si>
  <si>
    <t xml:space="preserve">Career Center  </t>
  </si>
  <si>
    <t xml:space="preserve">Does the RWB's Workforce Services plan have a section for implementing Section 7(a) of WIA in the local Career Center? (y, n) </t>
  </si>
  <si>
    <r>
      <rPr>
        <b/>
        <sz val="10"/>
        <rFont val="Arial"/>
        <family val="2"/>
      </rPr>
      <t>If yes to Q7</t>
    </r>
    <r>
      <rPr>
        <sz val="10"/>
        <rFont val="Arial"/>
        <family val="2"/>
      </rPr>
      <t>, does the RWB serve claimants seeking to fulfill the weekly work search requirement by meeting with Career Center staff as described in the plan? (y, n, x)</t>
    </r>
  </si>
  <si>
    <r>
      <rPr>
        <b/>
        <sz val="10"/>
        <rFont val="Arial"/>
        <family val="2"/>
      </rPr>
      <t>If yes to Q7</t>
    </r>
    <r>
      <rPr>
        <sz val="10"/>
        <rFont val="Arial"/>
        <family val="2"/>
      </rPr>
      <t xml:space="preserve">, does the RWB prioritize target industry clusters by Career Center as described in the plan? (y, n, x) </t>
    </r>
  </si>
  <si>
    <t>R/C/O/U  Region/County/Career Center/Unit</t>
  </si>
  <si>
    <t>Does the orientation provided to REA participants include the REA requirements? (y, n).</t>
  </si>
  <si>
    <t>EFM notes, OBJ. Assessment, Career Center's REA files</t>
  </si>
  <si>
    <t>EFM notes, Career Center's REA files</t>
  </si>
  <si>
    <t>EFM notes, Plan or Career Center's REA files</t>
  </si>
  <si>
    <r>
      <t xml:space="preserve">If yes to Q17, </t>
    </r>
    <r>
      <rPr>
        <sz val="8"/>
        <rFont val="Arial"/>
        <family val="2"/>
      </rPr>
      <t xml:space="preserve">was a federal bond issued and a copy of the bonding form kept on file at the Career Center? (y, n, x)  </t>
    </r>
    <r>
      <rPr>
        <sz val="8"/>
        <color rgb="FF0070C0"/>
        <rFont val="Arial"/>
        <family val="2"/>
      </rPr>
      <t/>
    </r>
  </si>
  <si>
    <t>Did staff verify the job order prior to expiration?   (y, n)</t>
  </si>
  <si>
    <t>Immigration and Nationality Act, 8 U.S.C. 1324B</t>
  </si>
  <si>
    <t>Does the job order comply with Immigration and Nationality Act Laws?  (Discrimination based on national origin or citizenship status; or document abuse - i.e. specifying particular I-9 documents to verify employment eligibility)</t>
  </si>
  <si>
    <t>EFM Job Seeker Activities or Case Notes screens; EFM Job Order Statistics notes/change status or Staff notes on job order</t>
  </si>
  <si>
    <t xml:space="preserve">Was the placement verified by staff?  Must include the source of the verification.  (y, n, x)  </t>
  </si>
  <si>
    <r>
      <rPr>
        <b/>
        <sz val="10"/>
        <rFont val="Arial"/>
        <family val="2"/>
      </rPr>
      <t>If yes to Q7</t>
    </r>
    <r>
      <rPr>
        <sz val="10"/>
        <rFont val="Arial"/>
        <family val="2"/>
      </rPr>
      <t>, did the RWB build on an existing or establish a local, industry-specific workforce business consortium in partnership with economic development organizations as described in the plan? (y, n, x)</t>
    </r>
  </si>
  <si>
    <r>
      <rPr>
        <b/>
        <sz val="10"/>
        <rFont val="Arial"/>
        <family val="2"/>
      </rPr>
      <t>If yes to Q7</t>
    </r>
    <r>
      <rPr>
        <sz val="10"/>
        <rFont val="Arial"/>
        <family val="2"/>
      </rPr>
      <t xml:space="preserve">, did the RWB institutionalize local, regional and statewide “voice of the customer” business forums to keep abreast of current and emerging workforce needs (e.g., business-led initiatives) as described in the plan? (y, n, x)? </t>
    </r>
  </si>
  <si>
    <r>
      <rPr>
        <b/>
        <sz val="10"/>
        <rFont val="Arial"/>
        <family val="2"/>
      </rPr>
      <t>If yes to Q7z</t>
    </r>
    <r>
      <rPr>
        <sz val="10"/>
        <rFont val="Arial"/>
        <family val="2"/>
      </rPr>
      <t>, does the RWB have an established partnership with the FJEP service provider? (y, n)</t>
    </r>
  </si>
  <si>
    <r>
      <rPr>
        <b/>
        <sz val="10"/>
        <rFont val="Arial"/>
        <family val="2"/>
      </rPr>
      <t>If yes to Q7</t>
    </r>
    <r>
      <rPr>
        <sz val="10"/>
        <rFont val="Arial"/>
        <family val="2"/>
      </rPr>
      <t>, does the RWB administer the reemployment assistance work test and provide feedback to RA for all claimants as described in the plan? (y, n, x)</t>
    </r>
  </si>
  <si>
    <r>
      <rPr>
        <b/>
        <sz val="8"/>
        <rFont val="Arial"/>
        <family val="2"/>
      </rPr>
      <t>If yes to Q16a ,</t>
    </r>
    <r>
      <rPr>
        <sz val="8"/>
        <rFont val="Arial"/>
        <family val="2"/>
      </rPr>
      <t xml:space="preserve"> does the plan state (1) the applicant's specific short-range and long-range occupational/educational goals and (2) the actions to be taken to place the plan into effect? (y, n, x)</t>
    </r>
  </si>
  <si>
    <t>Was a vocational plan (EDP, IEP, Employment Plan) (code 205) entered during the review period?  (y, n)  If no, go to question 17</t>
  </si>
  <si>
    <t xml:space="preserve">     Wagner-Peyser Programmatic Review Tool    2014-2015</t>
  </si>
  <si>
    <t xml:space="preserve">      Wagner-Peyser Programmatic Review Tool 2014-2015   </t>
  </si>
  <si>
    <t xml:space="preserve">     Wagner-Peyser Programmatic      Review Tool 2014-2015</t>
  </si>
  <si>
    <t xml:space="preserve">     Priority Re-employment Planning Program                 2014-2015</t>
  </si>
  <si>
    <t>Reemployment and Eligibility Assessment Programmatic Review Tool 2014-2015</t>
  </si>
  <si>
    <t>Was this an H-2A job order?  (y, n)</t>
  </si>
  <si>
    <t>DEO FG OSPS-78</t>
  </si>
  <si>
    <t>EFM case notes screen</t>
  </si>
  <si>
    <t xml:space="preserve">  FG 03-040 rev 10/20/10</t>
  </si>
  <si>
    <t>Fed Regs 20 CFR 653; DEO FG 03-040</t>
  </si>
  <si>
    <t>20 CFR 653.104; DEO FG 03-040</t>
  </si>
  <si>
    <t>DEO FG 03-040</t>
  </si>
  <si>
    <t>Memos issued 7/2/05, 11/22/05, 7/12/07 and 10/22/07</t>
  </si>
  <si>
    <t xml:space="preserve"> Guidance 068</t>
  </si>
  <si>
    <t>UIPL 10-11/ Guidance 068</t>
  </si>
  <si>
    <t>Guidance 068</t>
  </si>
  <si>
    <t>UIPL 10-11 Guidance 068</t>
  </si>
  <si>
    <t>REA NFA/Guidance 068</t>
  </si>
  <si>
    <t>Federal Definition of Counseling/UI Handbook-NO. 401-ETA 9048/FG 00-016</t>
  </si>
  <si>
    <t>EFM Guide and Memo issued 7/12/07</t>
  </si>
  <si>
    <t>Does the region provide PREP services? (y, n, x).  (Note: All regions must provide PREP services unless the region has been exempted by DEO or CSF).</t>
  </si>
  <si>
    <t>Fed Regs 20 CFR 651.10/ FG 03-035</t>
  </si>
  <si>
    <t>R/C/O/U  Region/County/Career/Unit</t>
  </si>
  <si>
    <t>11c</t>
  </si>
  <si>
    <t>11d</t>
  </si>
  <si>
    <t>Y</t>
  </si>
  <si>
    <r>
      <rPr>
        <b/>
        <sz val="10"/>
        <rFont val="Arial"/>
        <family val="2"/>
      </rPr>
      <t>If yes to Q5</t>
    </r>
    <r>
      <rPr>
        <sz val="10"/>
        <rFont val="Arial"/>
        <family val="2"/>
      </rPr>
      <t>, did the job seeker qualifications match the requirements on the job order? (y, n, x)</t>
    </r>
  </si>
  <si>
    <t>Bonding</t>
  </si>
  <si>
    <r>
      <rPr>
        <b/>
        <sz val="8"/>
        <rFont val="Arial"/>
        <family val="2"/>
      </rPr>
      <t>If yes to X</t>
    </r>
    <r>
      <rPr>
        <sz val="8"/>
        <rFont val="Arial"/>
        <family val="2"/>
      </rPr>
      <t>, does the verification information contain a start-to-work date (y, n, x)?</t>
    </r>
  </si>
  <si>
    <t>11b</t>
  </si>
  <si>
    <t>Fed Regs 20 CFR 653.107(j); Florida DEO Agricultural Services Outreach Plan</t>
  </si>
  <si>
    <r>
      <rPr>
        <b/>
        <sz val="10"/>
        <rFont val="Arial"/>
        <family val="2"/>
      </rPr>
      <t>If yes to Q12d</t>
    </r>
    <r>
      <rPr>
        <sz val="10"/>
        <rFont val="Arial"/>
        <family val="2"/>
      </rPr>
      <t>, were the results of the staff referral documented via case notes?  (y, n, x)</t>
    </r>
  </si>
  <si>
    <r>
      <rPr>
        <b/>
        <sz val="10"/>
        <rFont val="Arial"/>
        <family val="2"/>
      </rPr>
      <t>If yes to Q12d</t>
    </r>
    <r>
      <rPr>
        <sz val="10"/>
        <rFont val="Arial"/>
        <family val="2"/>
      </rPr>
      <t>, were placement results verified and recorded within 10 business days of the employment start date?  (y, n, x)</t>
    </r>
  </si>
  <si>
    <t>12e</t>
  </si>
  <si>
    <t>12f</t>
  </si>
  <si>
    <r>
      <rPr>
        <sz val="10"/>
        <rFont val="Arial"/>
        <family val="2"/>
      </rPr>
      <t>09-01 Clarification to the Communiqué on</t>
    </r>
    <r>
      <rPr>
        <b/>
        <sz val="10"/>
        <rFont val="Arial"/>
        <family val="2"/>
      </rPr>
      <t xml:space="preserve"> </t>
    </r>
    <r>
      <rPr>
        <sz val="10"/>
        <rFont val="Arial"/>
        <family val="2"/>
      </rPr>
      <t>Referral Procedures for H-2B Job Orders issued January 23, 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</si>
</sst>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
  </numFmts>
  <fonts count="28" x14ac:knownFonts="1">
    <font>
      <sz val="10"/>
      <name val="Arial"/>
    </font>
    <font>
      <sz val="10"/>
      <color theme="1"/>
      <name val="Arial"/>
      <family val="2"/>
    </font>
    <font>
      <sz val="10"/>
      <name val="Arial"/>
      <family val="2"/>
    </font>
    <font>
      <b/>
      <sz val="10"/>
      <name val="Arial"/>
      <family val="2"/>
    </font>
    <font>
      <sz val="10"/>
      <name val="Arial"/>
      <family val="2"/>
    </font>
    <font>
      <b/>
      <i/>
      <sz val="10"/>
      <name val="Arial"/>
      <family val="2"/>
    </font>
    <font>
      <sz val="8"/>
      <name val="Arial"/>
      <family val="2"/>
    </font>
    <font>
      <sz val="8"/>
      <name val="Arial"/>
      <family val="2"/>
    </font>
    <font>
      <sz val="10"/>
      <color indexed="8"/>
      <name val="Arial"/>
      <family val="2"/>
    </font>
    <font>
      <sz val="8"/>
      <color indexed="8"/>
      <name val="Arial"/>
      <family val="2"/>
    </font>
    <font>
      <sz val="9"/>
      <name val="Arial"/>
      <family val="2"/>
    </font>
    <font>
      <b/>
      <sz val="10"/>
      <color theme="1"/>
      <name val="Arial"/>
      <family val="2"/>
    </font>
    <font>
      <b/>
      <sz val="12"/>
      <name val="Arial"/>
      <family val="2"/>
    </font>
    <font>
      <b/>
      <sz val="8"/>
      <name val="Arial"/>
      <family val="2"/>
    </font>
    <font>
      <b/>
      <i/>
      <sz val="8"/>
      <name val="Arial"/>
      <family val="2"/>
    </font>
    <font>
      <sz val="8"/>
      <name val="Verdana"/>
      <family val="2"/>
    </font>
    <font>
      <b/>
      <sz val="10"/>
      <color rgb="FFFFFFFF"/>
      <name val="Arial"/>
      <family val="2"/>
    </font>
    <font>
      <sz val="10"/>
      <color rgb="FFFF0000"/>
      <name val="Arial"/>
      <family val="2"/>
    </font>
    <font>
      <b/>
      <sz val="8"/>
      <color theme="1"/>
      <name val="Arial"/>
      <family val="2"/>
    </font>
    <font>
      <sz val="10"/>
      <name val="Arial"/>
      <family val="2"/>
    </font>
    <font>
      <sz val="12"/>
      <name val="Arial"/>
      <family val="2"/>
    </font>
    <font>
      <b/>
      <sz val="9"/>
      <name val="Arial"/>
      <family val="2"/>
    </font>
    <font>
      <sz val="8"/>
      <color rgb="FF0070C0"/>
      <name val="Arial"/>
      <family val="2"/>
    </font>
    <font>
      <b/>
      <sz val="8"/>
      <color rgb="FF0070C0"/>
      <name val="Arial"/>
      <family val="2"/>
    </font>
    <font>
      <b/>
      <sz val="8"/>
      <color rgb="FFFF0000"/>
      <name val="Arial"/>
      <family val="2"/>
    </font>
    <font>
      <b/>
      <sz val="10"/>
      <color rgb="FFFF0000"/>
      <name val="Arial"/>
      <family val="2"/>
    </font>
    <font>
      <b/>
      <sz val="20"/>
      <name val="Arial"/>
      <family val="2"/>
    </font>
    <font>
      <i/>
      <sz val="10"/>
      <name val="Arial"/>
      <family val="2"/>
    </font>
  </fonts>
  <fills count="20">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gray0625">
        <bgColor theme="1"/>
      </patternFill>
    </fill>
    <fill>
      <patternFill patternType="solid">
        <fgColor rgb="FFFF0000"/>
        <bgColor indexed="64"/>
      </patternFill>
    </fill>
    <fill>
      <patternFill patternType="solid">
        <fgColor theme="0" tint="-0.249977111117893"/>
        <bgColor indexed="64"/>
      </patternFill>
    </fill>
    <fill>
      <patternFill patternType="solid">
        <fgColor theme="6" tint="0.59999389629810485"/>
        <bgColor indexed="64"/>
      </patternFill>
    </fill>
    <fill>
      <patternFill patternType="gray0625">
        <bgColor theme="0"/>
      </patternFill>
    </fill>
    <fill>
      <patternFill patternType="solid">
        <fgColor rgb="FFFFC000"/>
        <bgColor indexed="64"/>
      </patternFill>
    </fill>
    <fill>
      <patternFill patternType="solid">
        <fgColor rgb="FFFFCC0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gray0625">
        <bgColor theme="0" tint="-0.14999847407452621"/>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medium">
        <color indexed="64"/>
      </top>
      <bottom style="thin">
        <color indexed="64"/>
      </bottom>
      <diagonal/>
    </border>
    <border>
      <left style="thin">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top style="medium">
        <color indexed="64"/>
      </top>
      <bottom style="medium">
        <color indexed="64"/>
      </bottom>
      <diagonal/>
    </border>
  </borders>
  <cellStyleXfs count="2">
    <xf numFmtId="49" fontId="0" fillId="0" borderId="0" applyProtection="0"/>
    <xf numFmtId="9" fontId="19" fillId="0" borderId="0" applyFont="0" applyFill="0" applyBorder="0" applyAlignment="0" applyProtection="0"/>
  </cellStyleXfs>
  <cellXfs count="936">
    <xf numFmtId="49" fontId="0" fillId="0" borderId="0" xfId="0"/>
    <xf numFmtId="49" fontId="3" fillId="0" borderId="1" xfId="0" applyFont="1" applyFill="1" applyBorder="1" applyAlignment="1">
      <alignment horizontal="center" vertical="center" wrapText="1"/>
    </xf>
    <xf numFmtId="49" fontId="2" fillId="0" borderId="0" xfId="0" applyFont="1" applyFill="1" applyBorder="1"/>
    <xf numFmtId="49" fontId="7" fillId="0" borderId="1" xfId="0" applyFont="1" applyBorder="1"/>
    <xf numFmtId="49" fontId="3" fillId="0" borderId="1" xfId="0" applyFont="1" applyFill="1" applyBorder="1" applyAlignment="1">
      <alignment vertical="center" wrapText="1"/>
    </xf>
    <xf numFmtId="49" fontId="7" fillId="0" borderId="1" xfId="0" applyFont="1" applyBorder="1" applyAlignment="1">
      <alignment wrapText="1"/>
    </xf>
    <xf numFmtId="49" fontId="7" fillId="0" borderId="0" xfId="0" applyFont="1" applyFill="1" applyBorder="1"/>
    <xf numFmtId="49" fontId="7" fillId="0" borderId="0" xfId="0" applyFont="1" applyFill="1" applyBorder="1" applyAlignment="1">
      <alignment horizontal="center" wrapText="1"/>
    </xf>
    <xf numFmtId="49" fontId="7" fillId="0" borderId="0" xfId="0" applyFont="1" applyFill="1" applyBorder="1" applyAlignment="1">
      <alignment horizontal="center"/>
    </xf>
    <xf numFmtId="49" fontId="7" fillId="0" borderId="0" xfId="0" applyFont="1" applyFill="1" applyBorder="1" applyAlignment="1">
      <alignment wrapText="1"/>
    </xf>
    <xf numFmtId="49" fontId="7" fillId="3" borderId="1" xfId="0" applyFont="1" applyFill="1" applyBorder="1" applyAlignment="1">
      <alignment horizontal="center"/>
    </xf>
    <xf numFmtId="49" fontId="7" fillId="3" borderId="6" xfId="0" applyFont="1" applyFill="1" applyBorder="1" applyAlignment="1">
      <alignment horizontal="center"/>
    </xf>
    <xf numFmtId="49" fontId="7" fillId="0" borderId="3" xfId="0" applyFont="1" applyBorder="1"/>
    <xf numFmtId="49" fontId="7" fillId="0" borderId="2" xfId="0" applyFont="1" applyBorder="1" applyAlignment="1">
      <alignment wrapText="1"/>
    </xf>
    <xf numFmtId="0" fontId="0" fillId="0" borderId="0" xfId="0" applyNumberFormat="1" applyFill="1" applyBorder="1"/>
    <xf numFmtId="49" fontId="7" fillId="0" borderId="1" xfId="0" applyFont="1" applyFill="1" applyBorder="1" applyAlignment="1">
      <alignment horizontal="center" wrapText="1"/>
    </xf>
    <xf numFmtId="49" fontId="9" fillId="5" borderId="1" xfId="0" applyFont="1" applyFill="1" applyBorder="1" applyAlignment="1">
      <alignment horizontal="center" wrapText="1"/>
    </xf>
    <xf numFmtId="49" fontId="6" fillId="5" borderId="1" xfId="0" applyFont="1" applyFill="1" applyBorder="1" applyAlignment="1">
      <alignment horizontal="center" wrapText="1"/>
    </xf>
    <xf numFmtId="49" fontId="4" fillId="0" borderId="1" xfId="0" applyFont="1" applyBorder="1" applyAlignment="1">
      <alignment horizontal="center"/>
    </xf>
    <xf numFmtId="49" fontId="4" fillId="5" borderId="1" xfId="0" applyFont="1" applyFill="1" applyBorder="1" applyAlignment="1">
      <alignment horizontal="center"/>
    </xf>
    <xf numFmtId="49" fontId="3" fillId="0" borderId="1" xfId="0" applyFont="1" applyFill="1" applyBorder="1" applyAlignment="1">
      <alignment horizontal="center" vertical="center"/>
    </xf>
    <xf numFmtId="49" fontId="3" fillId="0" borderId="5" xfId="0" applyFont="1" applyBorder="1" applyAlignment="1">
      <alignment horizontal="center" vertical="center"/>
    </xf>
    <xf numFmtId="49" fontId="2" fillId="0" borderId="6" xfId="0" applyFont="1" applyFill="1" applyBorder="1" applyAlignment="1">
      <alignment vertical="top" wrapText="1"/>
    </xf>
    <xf numFmtId="49" fontId="2" fillId="0" borderId="1" xfId="0" applyFont="1" applyBorder="1" applyAlignment="1">
      <alignment vertical="top" wrapText="1"/>
    </xf>
    <xf numFmtId="49" fontId="2" fillId="0" borderId="1" xfId="0" applyFont="1" applyFill="1" applyBorder="1" applyAlignment="1">
      <alignment vertical="top" wrapText="1"/>
    </xf>
    <xf numFmtId="49" fontId="2" fillId="0" borderId="0" xfId="0" applyFont="1"/>
    <xf numFmtId="49" fontId="2" fillId="0" borderId="1" xfId="0" applyFont="1" applyBorder="1"/>
    <xf numFmtId="49" fontId="2" fillId="0" borderId="1" xfId="0" applyFont="1" applyBorder="1" applyAlignment="1">
      <alignment wrapText="1"/>
    </xf>
    <xf numFmtId="49" fontId="2" fillId="0" borderId="1" xfId="0" applyFont="1" applyBorder="1" applyAlignment="1">
      <alignment vertical="top" wrapText="1" shrinkToFit="1"/>
    </xf>
    <xf numFmtId="49" fontId="2" fillId="0" borderId="17" xfId="0" applyFont="1" applyBorder="1"/>
    <xf numFmtId="49" fontId="2" fillId="0" borderId="5" xfId="0" applyFont="1" applyBorder="1"/>
    <xf numFmtId="49" fontId="2" fillId="0" borderId="1" xfId="0" applyFont="1" applyFill="1" applyBorder="1"/>
    <xf numFmtId="49" fontId="2" fillId="2" borderId="1" xfId="0" applyFont="1" applyFill="1" applyBorder="1" applyAlignment="1">
      <alignment horizontal="left" vertical="top" wrapText="1"/>
    </xf>
    <xf numFmtId="49" fontId="2" fillId="2" borderId="1" xfId="0" applyFont="1" applyFill="1" applyBorder="1" applyAlignment="1">
      <alignment vertical="top" wrapText="1" shrinkToFit="1"/>
    </xf>
    <xf numFmtId="49" fontId="2" fillId="2" borderId="1" xfId="0" applyFont="1" applyFill="1" applyBorder="1" applyAlignment="1">
      <alignment horizontal="center"/>
    </xf>
    <xf numFmtId="49" fontId="2" fillId="6" borderId="1" xfId="0" applyFont="1" applyFill="1" applyBorder="1" applyAlignment="1">
      <alignment vertical="top" wrapText="1" shrinkToFit="1"/>
    </xf>
    <xf numFmtId="49" fontId="2" fillId="6" borderId="1" xfId="0" applyFont="1" applyFill="1" applyBorder="1" applyAlignment="1">
      <alignment horizontal="center"/>
    </xf>
    <xf numFmtId="49" fontId="2" fillId="6" borderId="1" xfId="0" applyFont="1" applyFill="1" applyBorder="1"/>
    <xf numFmtId="0" fontId="2" fillId="6" borderId="1" xfId="0" applyNumberFormat="1" applyFont="1" applyFill="1" applyBorder="1"/>
    <xf numFmtId="49" fontId="2" fillId="0" borderId="6" xfId="0" applyFont="1" applyFill="1" applyBorder="1" applyAlignment="1">
      <alignment horizontal="left" vertical="top" wrapText="1"/>
    </xf>
    <xf numFmtId="49" fontId="2" fillId="0" borderId="5" xfId="0" applyFont="1" applyFill="1" applyBorder="1" applyAlignment="1">
      <alignment vertical="top" wrapText="1" shrinkToFit="1"/>
    </xf>
    <xf numFmtId="49" fontId="2" fillId="0" borderId="1" xfId="0" applyFont="1" applyFill="1" applyBorder="1" applyAlignment="1">
      <alignment horizontal="center"/>
    </xf>
    <xf numFmtId="49" fontId="2" fillId="0" borderId="5" xfId="0" applyFont="1" applyFill="1" applyBorder="1"/>
    <xf numFmtId="0" fontId="2" fillId="0" borderId="1" xfId="0" applyNumberFormat="1" applyFont="1" applyFill="1" applyBorder="1"/>
    <xf numFmtId="49" fontId="2" fillId="0" borderId="1" xfId="0" applyFont="1" applyFill="1" applyBorder="1" applyAlignment="1">
      <alignment horizontal="left" vertical="top" wrapText="1"/>
    </xf>
    <xf numFmtId="49" fontId="2" fillId="0" borderId="14" xfId="0" applyFont="1" applyFill="1" applyBorder="1" applyAlignment="1">
      <alignment horizontal="center" vertical="center"/>
    </xf>
    <xf numFmtId="49" fontId="2" fillId="0" borderId="1" xfId="0" applyFont="1" applyFill="1" applyBorder="1" applyAlignment="1">
      <alignment vertical="top" wrapText="1" shrinkToFit="1"/>
    </xf>
    <xf numFmtId="49" fontId="2" fillId="0" borderId="1" xfId="0" applyFont="1" applyBorder="1" applyAlignment="1">
      <alignment horizontal="center"/>
    </xf>
    <xf numFmtId="49" fontId="2" fillId="0" borderId="1" xfId="0" applyFont="1" applyBorder="1" applyAlignment="1">
      <alignment horizontal="center" vertical="center"/>
    </xf>
    <xf numFmtId="49" fontId="2" fillId="0" borderId="1" xfId="0" applyFont="1" applyFill="1" applyBorder="1" applyAlignment="1">
      <alignment horizontal="center" vertical="center" wrapText="1"/>
    </xf>
    <xf numFmtId="49" fontId="2" fillId="0" borderId="1" xfId="0" applyFont="1" applyFill="1" applyBorder="1" applyAlignment="1">
      <alignment wrapText="1"/>
    </xf>
    <xf numFmtId="49" fontId="2" fillId="0" borderId="20" xfId="0" applyFont="1" applyBorder="1"/>
    <xf numFmtId="49" fontId="3" fillId="0" borderId="1" xfId="0" applyFont="1" applyBorder="1" applyAlignment="1">
      <alignment wrapText="1"/>
    </xf>
    <xf numFmtId="49" fontId="2" fillId="0" borderId="6" xfId="0" applyFont="1" applyBorder="1" applyAlignment="1">
      <alignment horizontal="center"/>
    </xf>
    <xf numFmtId="49" fontId="2" fillId="0" borderId="6" xfId="0" applyFont="1" applyFill="1" applyBorder="1" applyAlignment="1">
      <alignment horizontal="center"/>
    </xf>
    <xf numFmtId="49" fontId="2" fillId="0" borderId="0" xfId="0" applyFont="1" applyBorder="1"/>
    <xf numFmtId="49" fontId="2" fillId="0" borderId="21" xfId="0" applyFont="1" applyBorder="1"/>
    <xf numFmtId="49" fontId="2" fillId="0" borderId="1" xfId="0" applyFont="1" applyFill="1" applyBorder="1" applyAlignment="1">
      <alignment horizontal="center" wrapText="1"/>
    </xf>
    <xf numFmtId="49" fontId="2" fillId="0" borderId="7" xfId="0" applyFont="1" applyFill="1" applyBorder="1" applyAlignment="1">
      <alignment vertical="top" wrapText="1"/>
    </xf>
    <xf numFmtId="49" fontId="2" fillId="0" borderId="0" xfId="0" applyFont="1" applyFill="1" applyBorder="1" applyAlignment="1">
      <alignment wrapText="1"/>
    </xf>
    <xf numFmtId="49" fontId="2" fillId="7" borderId="0" xfId="0" applyFont="1" applyFill="1"/>
    <xf numFmtId="49" fontId="2" fillId="0" borderId="17" xfId="0" applyFont="1" applyBorder="1" applyAlignment="1">
      <alignment horizontal="center"/>
    </xf>
    <xf numFmtId="49" fontId="2" fillId="0" borderId="20" xfId="0" applyFont="1" applyBorder="1" applyAlignment="1">
      <alignment horizontal="center"/>
    </xf>
    <xf numFmtId="49" fontId="2" fillId="0" borderId="20" xfId="0" applyFont="1" applyFill="1" applyBorder="1"/>
    <xf numFmtId="49" fontId="2" fillId="0" borderId="24" xfId="0" applyFont="1" applyFill="1" applyBorder="1"/>
    <xf numFmtId="0" fontId="2" fillId="0" borderId="20" xfId="0" applyNumberFormat="1" applyFont="1" applyFill="1" applyBorder="1"/>
    <xf numFmtId="49" fontId="2" fillId="6" borderId="24" xfId="0" applyFont="1" applyFill="1" applyBorder="1"/>
    <xf numFmtId="49" fontId="2" fillId="6" borderId="20" xfId="0" applyFont="1" applyFill="1" applyBorder="1"/>
    <xf numFmtId="49" fontId="6" fillId="5" borderId="8" xfId="0" applyFont="1" applyFill="1" applyBorder="1" applyAlignment="1">
      <alignment horizontal="center" wrapText="1"/>
    </xf>
    <xf numFmtId="0" fontId="6" fillId="0" borderId="1" xfId="0" applyNumberFormat="1" applyFont="1" applyFill="1" applyBorder="1" applyAlignment="1">
      <alignment horizontal="center" wrapText="1"/>
    </xf>
    <xf numFmtId="49" fontId="3" fillId="0" borderId="14" xfId="0" applyFont="1" applyFill="1" applyBorder="1" applyAlignment="1">
      <alignment horizontal="center" vertical="center"/>
    </xf>
    <xf numFmtId="49" fontId="2" fillId="5" borderId="1" xfId="0" applyFont="1" applyFill="1" applyBorder="1" applyAlignment="1">
      <alignment vertical="top" wrapText="1"/>
    </xf>
    <xf numFmtId="49" fontId="2" fillId="7" borderId="5" xfId="0" applyFont="1" applyFill="1" applyBorder="1" applyAlignment="1">
      <alignment wrapText="1"/>
    </xf>
    <xf numFmtId="49" fontId="2" fillId="8" borderId="5" xfId="0" applyFont="1" applyFill="1" applyBorder="1" applyAlignment="1">
      <alignment wrapText="1"/>
    </xf>
    <xf numFmtId="49" fontId="2" fillId="7" borderId="15" xfId="0" applyFont="1" applyFill="1" applyBorder="1" applyAlignment="1">
      <alignment wrapText="1"/>
    </xf>
    <xf numFmtId="49" fontId="2" fillId="0" borderId="17" xfId="0" applyFont="1" applyFill="1" applyBorder="1" applyAlignment="1">
      <alignment horizontal="center"/>
    </xf>
    <xf numFmtId="49" fontId="2" fillId="0" borderId="14" xfId="0" applyFont="1" applyFill="1" applyBorder="1" applyAlignment="1">
      <alignment vertical="top" wrapText="1"/>
    </xf>
    <xf numFmtId="49" fontId="2" fillId="0" borderId="14" xfId="0" applyFont="1" applyBorder="1" applyAlignment="1">
      <alignment horizontal="center"/>
    </xf>
    <xf numFmtId="49" fontId="2" fillId="0" borderId="19" xfId="0" applyFont="1" applyBorder="1"/>
    <xf numFmtId="49" fontId="2" fillId="0" borderId="25" xfId="0" applyFont="1" applyFill="1" applyBorder="1" applyAlignment="1">
      <alignment horizontal="center"/>
    </xf>
    <xf numFmtId="49" fontId="3" fillId="2" borderId="20" xfId="0" applyFont="1" applyFill="1" applyBorder="1" applyAlignment="1">
      <alignment horizontal="center" vertical="top"/>
    </xf>
    <xf numFmtId="49" fontId="2" fillId="0" borderId="24" xfId="0" applyFont="1" applyBorder="1"/>
    <xf numFmtId="0" fontId="2" fillId="0" borderId="24" xfId="0" applyNumberFormat="1" applyFont="1" applyFill="1" applyBorder="1"/>
    <xf numFmtId="49" fontId="2" fillId="0" borderId="39" xfId="0" applyFont="1" applyFill="1" applyBorder="1"/>
    <xf numFmtId="49" fontId="3" fillId="2" borderId="1" xfId="0" applyFont="1" applyFill="1" applyBorder="1" applyAlignment="1">
      <alignment horizontal="center" vertical="top"/>
    </xf>
    <xf numFmtId="49" fontId="3" fillId="6" borderId="1" xfId="0" applyFont="1" applyFill="1" applyBorder="1" applyAlignment="1">
      <alignment vertical="top" wrapText="1"/>
    </xf>
    <xf numFmtId="49" fontId="2" fillId="5" borderId="1" xfId="0" applyFont="1" applyFill="1" applyBorder="1" applyAlignment="1">
      <alignment horizontal="center" wrapText="1"/>
    </xf>
    <xf numFmtId="49" fontId="2" fillId="5" borderId="5" xfId="0" applyFont="1" applyFill="1" applyBorder="1" applyAlignment="1">
      <alignment wrapText="1"/>
    </xf>
    <xf numFmtId="0" fontId="2" fillId="5" borderId="1" xfId="0" applyNumberFormat="1" applyFont="1" applyFill="1" applyBorder="1"/>
    <xf numFmtId="49" fontId="2" fillId="5" borderId="1" xfId="0" applyFont="1" applyFill="1" applyBorder="1" applyAlignment="1">
      <alignment wrapText="1"/>
    </xf>
    <xf numFmtId="49" fontId="2" fillId="0" borderId="8" xfId="0" applyFont="1" applyFill="1" applyBorder="1" applyAlignment="1">
      <alignment vertical="top" wrapText="1"/>
    </xf>
    <xf numFmtId="49" fontId="2" fillId="5" borderId="17" xfId="0" applyFont="1" applyFill="1" applyBorder="1" applyAlignment="1">
      <alignment horizontal="center"/>
    </xf>
    <xf numFmtId="49" fontId="2" fillId="5" borderId="20" xfId="0" applyFont="1" applyFill="1" applyBorder="1" applyAlignment="1">
      <alignment horizontal="center"/>
    </xf>
    <xf numFmtId="49" fontId="2" fillId="5" borderId="20" xfId="0" applyFont="1" applyFill="1" applyBorder="1" applyAlignment="1">
      <alignment horizontal="center" vertical="center"/>
    </xf>
    <xf numFmtId="49" fontId="2" fillId="5" borderId="1" xfId="0" applyFont="1" applyFill="1" applyBorder="1" applyAlignment="1">
      <alignment horizontal="center" vertical="center" wrapText="1"/>
    </xf>
    <xf numFmtId="49" fontId="2" fillId="5" borderId="1" xfId="0" applyFont="1" applyFill="1" applyBorder="1" applyAlignment="1">
      <alignment horizontal="center"/>
    </xf>
    <xf numFmtId="49" fontId="2" fillId="5" borderId="1" xfId="0" applyFont="1" applyFill="1" applyBorder="1" applyAlignment="1">
      <alignment horizontal="left" vertical="top" wrapText="1"/>
    </xf>
    <xf numFmtId="49" fontId="3" fillId="5" borderId="1" xfId="0" applyFont="1" applyFill="1" applyBorder="1" applyAlignment="1">
      <alignment horizontal="center" vertical="center" wrapText="1"/>
    </xf>
    <xf numFmtId="49" fontId="2" fillId="6" borderId="1" xfId="0" applyFont="1" applyFill="1" applyBorder="1" applyAlignment="1">
      <alignment vertical="top" wrapText="1"/>
    </xf>
    <xf numFmtId="49" fontId="2" fillId="6" borderId="1" xfId="0" applyFont="1" applyFill="1" applyBorder="1" applyAlignment="1">
      <alignment wrapText="1"/>
    </xf>
    <xf numFmtId="49" fontId="6" fillId="0" borderId="1" xfId="0" applyFont="1" applyBorder="1" applyAlignment="1">
      <alignment horizontal="center" wrapText="1"/>
    </xf>
    <xf numFmtId="49" fontId="3" fillId="6" borderId="1" xfId="0" applyFont="1" applyFill="1" applyBorder="1" applyAlignment="1">
      <alignment horizontal="center" vertical="top" wrapText="1"/>
    </xf>
    <xf numFmtId="49" fontId="3" fillId="2" borderId="6" xfId="0" applyFont="1" applyFill="1" applyBorder="1" applyAlignment="1">
      <alignment horizontal="center" vertical="top"/>
    </xf>
    <xf numFmtId="49" fontId="2" fillId="7" borderId="7" xfId="0" applyFont="1" applyFill="1" applyBorder="1" applyAlignment="1">
      <alignment wrapText="1"/>
    </xf>
    <xf numFmtId="49" fontId="2" fillId="7" borderId="7" xfId="0" applyFont="1" applyFill="1" applyBorder="1" applyAlignment="1">
      <alignment horizontal="center" vertical="center" wrapText="1"/>
    </xf>
    <xf numFmtId="49" fontId="5" fillId="6" borderId="6" xfId="0" applyFont="1" applyFill="1" applyBorder="1" applyAlignment="1">
      <alignment horizontal="center" vertical="top"/>
    </xf>
    <xf numFmtId="49" fontId="2" fillId="0" borderId="14" xfId="0" applyFont="1" applyBorder="1" applyAlignment="1">
      <alignment vertical="top" wrapText="1"/>
    </xf>
    <xf numFmtId="49" fontId="2" fillId="0" borderId="8" xfId="0" applyFont="1" applyBorder="1" applyAlignment="1">
      <alignment wrapText="1"/>
    </xf>
    <xf numFmtId="49" fontId="2" fillId="0" borderId="7" xfId="0" applyFont="1" applyFill="1" applyBorder="1"/>
    <xf numFmtId="49" fontId="2" fillId="0" borderId="7" xfId="0" applyFont="1" applyBorder="1"/>
    <xf numFmtId="49" fontId="2" fillId="4" borderId="17" xfId="0" applyFont="1" applyFill="1" applyBorder="1" applyAlignment="1">
      <alignment horizontal="center"/>
    </xf>
    <xf numFmtId="49" fontId="2" fillId="0" borderId="18" xfId="0" applyFont="1" applyBorder="1" applyAlignment="1">
      <alignment horizontal="center"/>
    </xf>
    <xf numFmtId="49" fontId="2" fillId="0" borderId="25" xfId="0" applyFont="1" applyFill="1" applyBorder="1"/>
    <xf numFmtId="49" fontId="2" fillId="0" borderId="26" xfId="0" applyFont="1" applyBorder="1"/>
    <xf numFmtId="49" fontId="2" fillId="0" borderId="6" xfId="0" applyFont="1" applyFill="1" applyBorder="1" applyAlignment="1">
      <alignment wrapText="1"/>
    </xf>
    <xf numFmtId="49" fontId="2" fillId="6" borderId="17" xfId="0" applyFont="1" applyFill="1" applyBorder="1" applyAlignment="1">
      <alignment horizontal="center"/>
    </xf>
    <xf numFmtId="49" fontId="6" fillId="0" borderId="1" xfId="0" applyFont="1" applyFill="1" applyBorder="1" applyAlignment="1">
      <alignment vertical="top" wrapText="1"/>
    </xf>
    <xf numFmtId="49" fontId="3" fillId="6" borderId="1" xfId="0" applyFont="1" applyFill="1" applyBorder="1" applyAlignment="1">
      <alignment horizontal="center" vertical="center"/>
    </xf>
    <xf numFmtId="49" fontId="3" fillId="9" borderId="1" xfId="0" applyFont="1" applyFill="1" applyBorder="1" applyAlignment="1">
      <alignment horizontal="center" vertical="center"/>
    </xf>
    <xf numFmtId="49" fontId="2" fillId="0" borderId="46" xfId="0" applyFont="1" applyBorder="1"/>
    <xf numFmtId="49" fontId="2" fillId="0" borderId="47" xfId="0" applyFont="1" applyBorder="1" applyProtection="1"/>
    <xf numFmtId="49" fontId="2" fillId="0" borderId="46" xfId="0" applyFont="1" applyBorder="1" applyProtection="1"/>
    <xf numFmtId="49" fontId="2" fillId="0" borderId="47" xfId="0" applyFont="1" applyBorder="1"/>
    <xf numFmtId="49" fontId="2" fillId="7" borderId="0" xfId="0" applyFont="1" applyFill="1" applyBorder="1"/>
    <xf numFmtId="0" fontId="2" fillId="0" borderId="0" xfId="0" applyNumberFormat="1" applyFont="1" applyFill="1" applyBorder="1"/>
    <xf numFmtId="49" fontId="2" fillId="7" borderId="0" xfId="0" applyFont="1" applyFill="1" applyBorder="1" applyAlignment="1">
      <alignment wrapText="1"/>
    </xf>
    <xf numFmtId="0" fontId="2" fillId="5" borderId="0" xfId="0" applyNumberFormat="1" applyFont="1" applyFill="1" applyBorder="1"/>
    <xf numFmtId="49" fontId="2" fillId="5" borderId="1" xfId="0" applyFont="1" applyFill="1" applyBorder="1" applyAlignment="1">
      <alignment horizontal="center" vertical="top" wrapText="1"/>
    </xf>
    <xf numFmtId="49" fontId="2" fillId="10" borderId="0" xfId="0" applyFont="1" applyFill="1" applyBorder="1" applyAlignment="1">
      <alignment wrapText="1"/>
    </xf>
    <xf numFmtId="49" fontId="4" fillId="0" borderId="17" xfId="0" applyFont="1" applyBorder="1" applyAlignment="1">
      <alignment horizontal="center"/>
    </xf>
    <xf numFmtId="49" fontId="6" fillId="0" borderId="17" xfId="0" applyFont="1" applyBorder="1" applyAlignment="1">
      <alignment horizontal="center" wrapText="1"/>
    </xf>
    <xf numFmtId="49" fontId="6" fillId="0" borderId="1" xfId="0" applyFont="1" applyBorder="1" applyAlignment="1">
      <alignment horizontal="center" vertical="top" wrapText="1"/>
    </xf>
    <xf numFmtId="49" fontId="9" fillId="0" borderId="1" xfId="0" applyFont="1" applyBorder="1" applyAlignment="1">
      <alignment vertical="top" wrapText="1"/>
    </xf>
    <xf numFmtId="49" fontId="9" fillId="0" borderId="1" xfId="0" applyFont="1" applyBorder="1" applyAlignment="1">
      <alignment horizontal="center" vertical="center" wrapText="1"/>
    </xf>
    <xf numFmtId="49" fontId="6" fillId="5" borderId="1" xfId="0" applyFont="1" applyFill="1" applyBorder="1" applyAlignment="1">
      <alignment vertical="top" wrapText="1"/>
    </xf>
    <xf numFmtId="49" fontId="6" fillId="5" borderId="1" xfId="0" applyFont="1" applyFill="1" applyBorder="1" applyAlignment="1">
      <alignment horizontal="left" vertical="top" wrapText="1"/>
    </xf>
    <xf numFmtId="49" fontId="6" fillId="5" borderId="1" xfId="0" applyFont="1" applyFill="1" applyBorder="1" applyAlignment="1">
      <alignment horizontal="center" vertical="center" wrapText="1"/>
    </xf>
    <xf numFmtId="49" fontId="6" fillId="0" borderId="1" xfId="0" applyFont="1" applyFill="1" applyBorder="1" applyAlignment="1">
      <alignment horizontal="center" wrapText="1"/>
    </xf>
    <xf numFmtId="49" fontId="6" fillId="0" borderId="17" xfId="0" applyFont="1" applyFill="1" applyBorder="1" applyAlignment="1">
      <alignment horizontal="center" wrapText="1"/>
    </xf>
    <xf numFmtId="49" fontId="9" fillId="5" borderId="1" xfId="0" applyFont="1" applyFill="1" applyBorder="1" applyAlignment="1">
      <alignment wrapText="1"/>
    </xf>
    <xf numFmtId="49" fontId="6" fillId="0" borderId="1" xfId="0" applyFont="1" applyBorder="1" applyAlignment="1">
      <alignment vertical="top" wrapText="1" shrinkToFit="1"/>
    </xf>
    <xf numFmtId="49" fontId="13" fillId="0" borderId="1" xfId="0" applyFont="1" applyFill="1" applyBorder="1" applyAlignment="1">
      <alignment horizontal="center" vertical="center" wrapText="1"/>
    </xf>
    <xf numFmtId="49" fontId="6" fillId="0" borderId="6" xfId="0" applyFont="1" applyBorder="1" applyAlignment="1">
      <alignment horizontal="left" vertical="center" wrapText="1"/>
    </xf>
    <xf numFmtId="49" fontId="6" fillId="0" borderId="1" xfId="0" applyFont="1" applyBorder="1" applyAlignment="1">
      <alignment horizontal="center" vertical="center" wrapText="1"/>
    </xf>
    <xf numFmtId="49" fontId="6" fillId="0" borderId="17" xfId="0" applyFont="1" applyBorder="1" applyAlignment="1">
      <alignment horizontal="center" vertical="center" wrapText="1"/>
    </xf>
    <xf numFmtId="49" fontId="6" fillId="0" borderId="1" xfId="0" applyFont="1" applyFill="1" applyBorder="1" applyAlignment="1">
      <alignment horizontal="center" vertical="center" wrapText="1"/>
    </xf>
    <xf numFmtId="49" fontId="6" fillId="0" borderId="1" xfId="0" applyFont="1" applyFill="1" applyBorder="1" applyAlignment="1">
      <alignment horizontal="center" vertical="top" wrapText="1"/>
    </xf>
    <xf numFmtId="49" fontId="6" fillId="0" borderId="1" xfId="0" applyFont="1" applyFill="1" applyBorder="1" applyAlignment="1">
      <alignment horizontal="left" vertical="top" wrapText="1"/>
    </xf>
    <xf numFmtId="49" fontId="6" fillId="0" borderId="1" xfId="0" applyFont="1" applyBorder="1"/>
    <xf numFmtId="49" fontId="14" fillId="6" borderId="6" xfId="0" applyFont="1" applyFill="1" applyBorder="1" applyAlignment="1">
      <alignment horizontal="center" vertical="top" wrapText="1"/>
    </xf>
    <xf numFmtId="49" fontId="2" fillId="9" borderId="20" xfId="0" applyFont="1" applyFill="1" applyBorder="1"/>
    <xf numFmtId="0" fontId="2" fillId="0" borderId="7" xfId="0" applyNumberFormat="1" applyFont="1" applyFill="1" applyBorder="1"/>
    <xf numFmtId="0" fontId="2" fillId="9" borderId="20" xfId="0" applyNumberFormat="1" applyFont="1" applyFill="1" applyBorder="1"/>
    <xf numFmtId="49" fontId="2" fillId="0" borderId="0" xfId="0" applyFont="1" applyBorder="1" applyAlignment="1">
      <alignment wrapText="1"/>
    </xf>
    <xf numFmtId="49" fontId="2" fillId="9" borderId="24" xfId="0" applyFont="1" applyFill="1" applyBorder="1"/>
    <xf numFmtId="49" fontId="2" fillId="0" borderId="24" xfId="0" applyFont="1" applyBorder="1" applyAlignment="1">
      <alignment horizontal="center"/>
    </xf>
    <xf numFmtId="49" fontId="3" fillId="5" borderId="0" xfId="0" applyFont="1" applyFill="1" applyBorder="1" applyAlignment="1">
      <alignment horizontal="center"/>
    </xf>
    <xf numFmtId="49" fontId="2" fillId="5" borderId="24" xfId="0" applyFont="1" applyFill="1" applyBorder="1" applyAlignment="1">
      <alignment horizontal="center"/>
    </xf>
    <xf numFmtId="49" fontId="13" fillId="0" borderId="6" xfId="0" applyFont="1" applyFill="1" applyBorder="1" applyAlignment="1">
      <alignment horizontal="center" vertical="center" wrapText="1"/>
    </xf>
    <xf numFmtId="49" fontId="3" fillId="6" borderId="1" xfId="0" applyFont="1" applyFill="1" applyBorder="1" applyAlignment="1">
      <alignment horizontal="left" vertical="top"/>
    </xf>
    <xf numFmtId="49" fontId="2" fillId="5" borderId="6" xfId="0" applyFont="1" applyFill="1" applyBorder="1" applyAlignment="1">
      <alignment wrapText="1"/>
    </xf>
    <xf numFmtId="49" fontId="2" fillId="5" borderId="6" xfId="0" applyFont="1" applyFill="1" applyBorder="1" applyAlignment="1">
      <alignment horizontal="center" vertical="center" wrapText="1"/>
    </xf>
    <xf numFmtId="49" fontId="2" fillId="0" borderId="6" xfId="0" applyFont="1" applyBorder="1" applyAlignment="1">
      <alignment wrapText="1"/>
    </xf>
    <xf numFmtId="49" fontId="3" fillId="2" borderId="24" xfId="0" applyFont="1" applyFill="1" applyBorder="1" applyAlignment="1">
      <alignment horizontal="center" vertical="top"/>
    </xf>
    <xf numFmtId="49" fontId="2" fillId="5" borderId="24" xfId="0" applyFont="1" applyFill="1" applyBorder="1"/>
    <xf numFmtId="49" fontId="2" fillId="0" borderId="7" xfId="0" applyFont="1" applyBorder="1" applyAlignment="1">
      <alignment horizontal="center"/>
    </xf>
    <xf numFmtId="49" fontId="2" fillId="6" borderId="7" xfId="0" applyFont="1" applyFill="1" applyBorder="1" applyAlignment="1">
      <alignment horizontal="center"/>
    </xf>
    <xf numFmtId="49" fontId="2" fillId="0" borderId="10" xfId="0" applyFont="1" applyBorder="1" applyAlignment="1">
      <alignment horizontal="center"/>
    </xf>
    <xf numFmtId="49" fontId="3" fillId="6" borderId="5" xfId="0" applyFont="1" applyFill="1" applyBorder="1" applyAlignment="1">
      <alignment vertical="top" wrapText="1"/>
    </xf>
    <xf numFmtId="0" fontId="2" fillId="0" borderId="25" xfId="0" applyNumberFormat="1" applyFont="1" applyFill="1" applyBorder="1"/>
    <xf numFmtId="49" fontId="2" fillId="6" borderId="24" xfId="0" applyFont="1" applyFill="1" applyBorder="1" applyAlignment="1"/>
    <xf numFmtId="49" fontId="4" fillId="5" borderId="6" xfId="0" applyFont="1" applyFill="1" applyBorder="1" applyAlignment="1">
      <alignment horizontal="center"/>
    </xf>
    <xf numFmtId="49" fontId="4" fillId="0" borderId="6" xfId="0" applyFont="1" applyBorder="1" applyAlignment="1">
      <alignment horizontal="center"/>
    </xf>
    <xf numFmtId="49" fontId="2" fillId="5" borderId="5" xfId="0" applyFont="1" applyFill="1" applyBorder="1"/>
    <xf numFmtId="49" fontId="0" fillId="5" borderId="0" xfId="0" applyFill="1"/>
    <xf numFmtId="49" fontId="5" fillId="6" borderId="6" xfId="0" applyFont="1" applyFill="1" applyBorder="1" applyAlignment="1">
      <alignment horizontal="center" vertical="top" wrapText="1"/>
    </xf>
    <xf numFmtId="49" fontId="5" fillId="6" borderId="40" xfId="0" applyFont="1" applyFill="1" applyBorder="1" applyAlignment="1">
      <alignment horizontal="center" vertical="top"/>
    </xf>
    <xf numFmtId="49" fontId="5" fillId="2" borderId="1" xfId="0" applyFont="1" applyFill="1" applyBorder="1" applyAlignment="1">
      <alignment horizontal="center" vertical="top"/>
    </xf>
    <xf numFmtId="49" fontId="9" fillId="0" borderId="8" xfId="0" applyFont="1" applyBorder="1" applyAlignment="1">
      <alignment horizontal="center" vertical="center" wrapText="1"/>
    </xf>
    <xf numFmtId="49" fontId="6" fillId="0" borderId="8" xfId="0" applyFont="1" applyFill="1" applyBorder="1" applyAlignment="1">
      <alignment vertical="top" wrapText="1"/>
    </xf>
    <xf numFmtId="49" fontId="6" fillId="0" borderId="8" xfId="0" applyFont="1" applyBorder="1" applyAlignment="1">
      <alignment horizontal="center" wrapText="1"/>
    </xf>
    <xf numFmtId="49" fontId="6" fillId="0" borderId="18" xfId="0" applyFont="1" applyBorder="1" applyAlignment="1">
      <alignment horizontal="center" wrapText="1"/>
    </xf>
    <xf numFmtId="0" fontId="2" fillId="0" borderId="8" xfId="0" applyNumberFormat="1" applyFont="1" applyFill="1" applyBorder="1"/>
    <xf numFmtId="49" fontId="6" fillId="0" borderId="8" xfId="0" applyFont="1" applyFill="1" applyBorder="1" applyAlignment="1">
      <alignment horizontal="center" vertical="top" wrapText="1"/>
    </xf>
    <xf numFmtId="49" fontId="6" fillId="0" borderId="8" xfId="0" applyFont="1" applyFill="1" applyBorder="1" applyAlignment="1">
      <alignment horizontal="center" wrapText="1"/>
    </xf>
    <xf numFmtId="49" fontId="2" fillId="7" borderId="13" xfId="0" applyFont="1" applyFill="1" applyBorder="1" applyAlignment="1">
      <alignment wrapText="1"/>
    </xf>
    <xf numFmtId="49" fontId="2" fillId="5" borderId="0" xfId="0" applyFont="1" applyFill="1"/>
    <xf numFmtId="49" fontId="6" fillId="0" borderId="8" xfId="0" applyFont="1" applyBorder="1" applyAlignment="1">
      <alignment horizontal="center" vertical="center" wrapText="1"/>
    </xf>
    <xf numFmtId="49" fontId="6" fillId="5" borderId="17" xfId="0" applyFont="1" applyFill="1" applyBorder="1" applyAlignment="1">
      <alignment horizontal="center" wrapText="1"/>
    </xf>
    <xf numFmtId="49" fontId="2" fillId="0" borderId="8" xfId="0" applyFont="1" applyBorder="1" applyAlignment="1">
      <alignment vertical="top" wrapText="1" shrinkToFit="1"/>
    </xf>
    <xf numFmtId="49" fontId="2" fillId="0" borderId="11" xfId="0" applyFont="1" applyBorder="1" applyAlignment="1">
      <alignment horizontal="center"/>
    </xf>
    <xf numFmtId="49" fontId="2" fillId="0" borderId="8" xfId="0" applyFont="1" applyBorder="1" applyAlignment="1">
      <alignment horizontal="center"/>
    </xf>
    <xf numFmtId="49" fontId="16" fillId="5" borderId="0" xfId="0" applyFont="1" applyFill="1" applyBorder="1" applyAlignment="1">
      <alignment vertical="top" wrapText="1"/>
    </xf>
    <xf numFmtId="49" fontId="0" fillId="5" borderId="0" xfId="0" applyFill="1" applyBorder="1"/>
    <xf numFmtId="49" fontId="2" fillId="0" borderId="8" xfId="0" applyFont="1" applyBorder="1" applyAlignment="1">
      <alignment horizontal="center" wrapText="1"/>
    </xf>
    <xf numFmtId="49" fontId="0" fillId="0" borderId="11" xfId="0" applyBorder="1" applyAlignment="1">
      <alignment wrapText="1"/>
    </xf>
    <xf numFmtId="49" fontId="0" fillId="0" borderId="25" xfId="0" applyBorder="1"/>
    <xf numFmtId="49" fontId="2" fillId="5" borderId="41" xfId="0" applyFont="1" applyFill="1" applyBorder="1" applyAlignment="1">
      <alignment vertical="top" wrapText="1"/>
    </xf>
    <xf numFmtId="49" fontId="2" fillId="5" borderId="41" xfId="0" applyFont="1" applyFill="1" applyBorder="1" applyAlignment="1">
      <alignment horizontal="center" wrapText="1"/>
    </xf>
    <xf numFmtId="49" fontId="0" fillId="5" borderId="41" xfId="0" applyFill="1" applyBorder="1" applyAlignment="1">
      <alignment wrapText="1"/>
    </xf>
    <xf numFmtId="49" fontId="2" fillId="5" borderId="41" xfId="0" applyFont="1" applyFill="1" applyBorder="1" applyAlignment="1">
      <alignment horizontal="center"/>
    </xf>
    <xf numFmtId="49" fontId="0" fillId="5" borderId="41" xfId="0" applyFill="1" applyBorder="1"/>
    <xf numFmtId="0" fontId="2" fillId="5" borderId="41" xfId="0" applyNumberFormat="1" applyFont="1" applyFill="1" applyBorder="1"/>
    <xf numFmtId="49" fontId="7" fillId="3" borderId="14" xfId="0" applyFont="1" applyFill="1" applyBorder="1" applyAlignment="1">
      <alignment horizontal="center"/>
    </xf>
    <xf numFmtId="49" fontId="7" fillId="3" borderId="12" xfId="0" applyFont="1" applyFill="1" applyBorder="1" applyAlignment="1">
      <alignment horizontal="center"/>
    </xf>
    <xf numFmtId="49" fontId="3" fillId="9" borderId="14" xfId="0" applyFont="1" applyFill="1" applyBorder="1" applyAlignment="1">
      <alignment horizontal="center" vertical="center"/>
    </xf>
    <xf numFmtId="49" fontId="2" fillId="0" borderId="14" xfId="0" applyFont="1" applyBorder="1" applyAlignment="1">
      <alignment wrapText="1"/>
    </xf>
    <xf numFmtId="49" fontId="4" fillId="0" borderId="19" xfId="0" applyFont="1" applyBorder="1" applyAlignment="1">
      <alignment horizontal="center"/>
    </xf>
    <xf numFmtId="0" fontId="7" fillId="5" borderId="1" xfId="0" applyNumberFormat="1" applyFont="1" applyFill="1" applyBorder="1" applyAlignment="1">
      <alignment horizontal="center" wrapText="1"/>
    </xf>
    <xf numFmtId="49" fontId="7" fillId="5" borderId="0" xfId="0" applyFont="1" applyFill="1" applyBorder="1"/>
    <xf numFmtId="49" fontId="3" fillId="6" borderId="14" xfId="0" applyFont="1" applyFill="1" applyBorder="1" applyAlignment="1">
      <alignment horizontal="center" vertical="center" wrapText="1"/>
    </xf>
    <xf numFmtId="49" fontId="2" fillId="0" borderId="19" xfId="0" applyFont="1" applyFill="1" applyBorder="1" applyAlignment="1">
      <alignment horizontal="center"/>
    </xf>
    <xf numFmtId="49" fontId="2" fillId="0" borderId="26" xfId="0" applyFont="1" applyFill="1" applyBorder="1"/>
    <xf numFmtId="0" fontId="2" fillId="9" borderId="1" xfId="0" applyNumberFormat="1" applyFont="1" applyFill="1" applyBorder="1"/>
    <xf numFmtId="49" fontId="2" fillId="5" borderId="0" xfId="0" applyFont="1" applyFill="1" applyBorder="1"/>
    <xf numFmtId="49" fontId="2" fillId="6" borderId="7" xfId="0" applyFont="1" applyFill="1" applyBorder="1" applyAlignment="1"/>
    <xf numFmtId="49" fontId="2" fillId="6" borderId="20" xfId="0" applyFont="1" applyFill="1" applyBorder="1" applyAlignment="1"/>
    <xf numFmtId="49" fontId="2" fillId="0" borderId="19" xfId="0" applyFont="1" applyBorder="1" applyAlignment="1">
      <alignment horizontal="center"/>
    </xf>
    <xf numFmtId="0" fontId="2" fillId="0" borderId="26" xfId="0" applyNumberFormat="1" applyFont="1" applyFill="1" applyBorder="1"/>
    <xf numFmtId="49" fontId="3" fillId="6" borderId="1" xfId="0" applyFont="1" applyFill="1" applyBorder="1" applyAlignment="1">
      <alignment vertical="top"/>
    </xf>
    <xf numFmtId="49" fontId="2" fillId="6" borderId="8" xfId="0" applyFont="1" applyFill="1" applyBorder="1" applyAlignment="1"/>
    <xf numFmtId="49" fontId="3" fillId="6" borderId="8" xfId="0" applyFont="1" applyFill="1" applyBorder="1" applyAlignment="1">
      <alignment vertical="top" wrapText="1"/>
    </xf>
    <xf numFmtId="49" fontId="2" fillId="5" borderId="0" xfId="0" applyFont="1" applyFill="1" applyBorder="1" applyAlignment="1">
      <alignment wrapText="1"/>
    </xf>
    <xf numFmtId="49" fontId="2" fillId="5" borderId="0" xfId="0" applyFont="1" applyFill="1" applyBorder="1" applyAlignment="1">
      <alignment horizontal="center" vertical="center" wrapText="1"/>
    </xf>
    <xf numFmtId="49" fontId="2" fillId="10" borderId="0" xfId="0" applyFont="1" applyFill="1" applyBorder="1"/>
    <xf numFmtId="0" fontId="10" fillId="5" borderId="1" xfId="0" applyNumberFormat="1" applyFont="1" applyFill="1" applyBorder="1" applyAlignment="1">
      <alignment wrapText="1"/>
    </xf>
    <xf numFmtId="0" fontId="6" fillId="9" borderId="1" xfId="0" applyNumberFormat="1" applyFont="1" applyFill="1" applyBorder="1"/>
    <xf numFmtId="0" fontId="2" fillId="5" borderId="44" xfId="0" applyNumberFormat="1" applyFont="1" applyFill="1" applyBorder="1"/>
    <xf numFmtId="0" fontId="2" fillId="5" borderId="31" xfId="0" applyNumberFormat="1" applyFont="1" applyFill="1" applyBorder="1"/>
    <xf numFmtId="0" fontId="2" fillId="5" borderId="59" xfId="0" applyNumberFormat="1" applyFont="1" applyFill="1" applyBorder="1"/>
    <xf numFmtId="49" fontId="2" fillId="0" borderId="33" xfId="0" applyFont="1" applyBorder="1"/>
    <xf numFmtId="49" fontId="2" fillId="6" borderId="33" xfId="0" applyFont="1" applyFill="1" applyBorder="1"/>
    <xf numFmtId="49" fontId="2" fillId="6" borderId="33" xfId="0" applyFont="1" applyFill="1" applyBorder="1" applyAlignment="1"/>
    <xf numFmtId="0" fontId="2" fillId="0" borderId="33" xfId="0" applyNumberFormat="1" applyFont="1" applyFill="1" applyBorder="1"/>
    <xf numFmtId="0" fontId="2" fillId="0" borderId="36" xfId="0" applyNumberFormat="1" applyFont="1" applyFill="1" applyBorder="1"/>
    <xf numFmtId="49" fontId="2" fillId="6" borderId="35" xfId="0" applyFont="1" applyFill="1" applyBorder="1"/>
    <xf numFmtId="0" fontId="2" fillId="0" borderId="3" xfId="0" applyNumberFormat="1" applyFont="1" applyFill="1" applyBorder="1"/>
    <xf numFmtId="0" fontId="2" fillId="6" borderId="3" xfId="0" applyNumberFormat="1" applyFont="1" applyFill="1" applyBorder="1"/>
    <xf numFmtId="0" fontId="6" fillId="5" borderId="3" xfId="0" applyNumberFormat="1" applyFont="1" applyFill="1" applyBorder="1"/>
    <xf numFmtId="49" fontId="2" fillId="0" borderId="3" xfId="0" applyFont="1" applyBorder="1"/>
    <xf numFmtId="49" fontId="2" fillId="0" borderId="49" xfId="0" applyFont="1" applyBorder="1"/>
    <xf numFmtId="49" fontId="2" fillId="0" borderId="51" xfId="0" applyFont="1" applyBorder="1"/>
    <xf numFmtId="49" fontId="2" fillId="0" borderId="14" xfId="0" applyFont="1" applyFill="1" applyBorder="1" applyAlignment="1">
      <alignment vertical="top" wrapText="1" shrinkToFit="1"/>
    </xf>
    <xf numFmtId="49" fontId="2" fillId="0" borderId="14" xfId="0" applyFont="1" applyFill="1" applyBorder="1" applyAlignment="1">
      <alignment horizontal="center"/>
    </xf>
    <xf numFmtId="49" fontId="2" fillId="0" borderId="8" xfId="0" applyFont="1" applyFill="1" applyBorder="1" applyAlignment="1">
      <alignment horizontal="center" vertical="center"/>
    </xf>
    <xf numFmtId="49" fontId="2" fillId="0" borderId="8" xfId="0" applyFont="1" applyFill="1" applyBorder="1" applyAlignment="1">
      <alignment vertical="top" wrapText="1" shrinkToFit="1"/>
    </xf>
    <xf numFmtId="49" fontId="2" fillId="0" borderId="8" xfId="0" applyFont="1" applyFill="1" applyBorder="1" applyAlignment="1">
      <alignment horizontal="center"/>
    </xf>
    <xf numFmtId="49" fontId="2" fillId="0" borderId="18" xfId="0" applyFont="1" applyFill="1" applyBorder="1" applyAlignment="1">
      <alignment horizontal="center"/>
    </xf>
    <xf numFmtId="49" fontId="2" fillId="0" borderId="10" xfId="0" applyFont="1" applyFill="1" applyBorder="1"/>
    <xf numFmtId="49" fontId="2" fillId="4" borderId="19" xfId="0" applyFont="1" applyFill="1" applyBorder="1" applyAlignment="1">
      <alignment horizontal="center"/>
    </xf>
    <xf numFmtId="49" fontId="2" fillId="0" borderId="13" xfId="0" applyFont="1" applyBorder="1"/>
    <xf numFmtId="49" fontId="3" fillId="5" borderId="0" xfId="0" applyFont="1" applyFill="1" applyBorder="1" applyAlignment="1">
      <alignment horizontal="left" vertical="top" wrapText="1"/>
    </xf>
    <xf numFmtId="49" fontId="3" fillId="6" borderId="1" xfId="0" applyFont="1" applyFill="1" applyBorder="1" applyAlignment="1">
      <alignment horizontal="left" vertical="top" wrapText="1"/>
    </xf>
    <xf numFmtId="49" fontId="3" fillId="0" borderId="8" xfId="0" applyFont="1" applyFill="1" applyBorder="1" applyAlignment="1">
      <alignment vertical="center" wrapText="1"/>
    </xf>
    <xf numFmtId="49" fontId="2" fillId="0" borderId="8" xfId="0" applyFont="1" applyFill="1" applyBorder="1" applyAlignment="1">
      <alignment horizontal="center" vertical="center" wrapText="1"/>
    </xf>
    <xf numFmtId="49" fontId="2" fillId="4" borderId="18" xfId="0" applyFont="1" applyFill="1" applyBorder="1" applyAlignment="1">
      <alignment horizontal="center"/>
    </xf>
    <xf numFmtId="49" fontId="2" fillId="0" borderId="39" xfId="0" applyFont="1" applyBorder="1"/>
    <xf numFmtId="49" fontId="2" fillId="0" borderId="8" xfId="0" applyFont="1" applyBorder="1"/>
    <xf numFmtId="49" fontId="5" fillId="5" borderId="0" xfId="0" applyFont="1" applyFill="1" applyBorder="1" applyAlignment="1">
      <alignment horizontal="left" vertical="top"/>
    </xf>
    <xf numFmtId="49" fontId="3" fillId="6" borderId="1" xfId="0" applyFont="1" applyFill="1" applyBorder="1" applyAlignment="1">
      <alignment horizontal="center" vertical="center" wrapText="1"/>
    </xf>
    <xf numFmtId="49" fontId="5" fillId="6" borderId="1" xfId="0" applyFont="1" applyFill="1" applyBorder="1" applyAlignment="1">
      <alignment vertical="top"/>
    </xf>
    <xf numFmtId="49" fontId="5" fillId="6" borderId="1" xfId="0" applyFont="1" applyFill="1" applyBorder="1" applyAlignment="1">
      <alignment horizontal="left" vertical="top"/>
    </xf>
    <xf numFmtId="49" fontId="0" fillId="6" borderId="1" xfId="0" applyFill="1" applyBorder="1" applyAlignment="1"/>
    <xf numFmtId="49" fontId="3" fillId="5" borderId="1" xfId="0" applyFont="1" applyFill="1" applyBorder="1" applyAlignment="1">
      <alignment vertical="center" wrapText="1"/>
    </xf>
    <xf numFmtId="49" fontId="2" fillId="5" borderId="1" xfId="0" applyFont="1" applyFill="1" applyBorder="1" applyAlignment="1">
      <alignment vertical="top" wrapText="1" shrinkToFit="1"/>
    </xf>
    <xf numFmtId="49" fontId="8" fillId="0" borderId="14" xfId="0" applyFont="1" applyBorder="1" applyAlignment="1">
      <alignment vertical="top" wrapText="1"/>
    </xf>
    <xf numFmtId="49" fontId="2" fillId="0" borderId="14" xfId="0" applyFont="1" applyBorder="1" applyAlignment="1">
      <alignment horizontal="center" vertical="center"/>
    </xf>
    <xf numFmtId="49" fontId="3" fillId="5" borderId="0" xfId="0" applyFont="1" applyFill="1" applyBorder="1" applyAlignment="1">
      <alignment horizontal="left" vertical="top"/>
    </xf>
    <xf numFmtId="49" fontId="2" fillId="5" borderId="14" xfId="0" applyFont="1" applyFill="1" applyBorder="1" applyAlignment="1">
      <alignment vertical="center" wrapText="1"/>
    </xf>
    <xf numFmtId="49" fontId="2" fillId="0" borderId="12" xfId="0" applyFont="1" applyFill="1" applyBorder="1" applyAlignment="1">
      <alignment horizontal="center"/>
    </xf>
    <xf numFmtId="49" fontId="2" fillId="0" borderId="11" xfId="0" applyFont="1" applyFill="1" applyBorder="1" applyAlignment="1">
      <alignment horizontal="center"/>
    </xf>
    <xf numFmtId="49" fontId="2" fillId="0" borderId="42" xfId="0" applyFont="1" applyFill="1" applyBorder="1" applyAlignment="1">
      <alignment vertical="center" wrapText="1"/>
    </xf>
    <xf numFmtId="49" fontId="2" fillId="0" borderId="42" xfId="0" applyFont="1" applyFill="1" applyBorder="1" applyAlignment="1">
      <alignment vertical="top" wrapText="1" shrinkToFit="1"/>
    </xf>
    <xf numFmtId="49" fontId="2" fillId="0" borderId="23" xfId="0" applyFont="1" applyBorder="1" applyAlignment="1">
      <alignment horizontal="center"/>
    </xf>
    <xf numFmtId="49" fontId="3" fillId="5" borderId="0" xfId="0" applyFont="1" applyFill="1" applyBorder="1" applyAlignment="1">
      <alignment vertical="top" wrapText="1"/>
    </xf>
    <xf numFmtId="49" fontId="5" fillId="5" borderId="0" xfId="0" applyFont="1" applyFill="1" applyBorder="1" applyAlignment="1">
      <alignment horizontal="center" vertical="top" wrapText="1"/>
    </xf>
    <xf numFmtId="49" fontId="3" fillId="6" borderId="17" xfId="0" applyFont="1" applyFill="1" applyBorder="1" applyAlignment="1">
      <alignment vertical="top" wrapText="1"/>
    </xf>
    <xf numFmtId="49" fontId="5" fillId="6" borderId="5" xfId="0" applyFont="1" applyFill="1" applyBorder="1" applyAlignment="1">
      <alignment horizontal="left" vertical="top"/>
    </xf>
    <xf numFmtId="49" fontId="5" fillId="6" borderId="17" xfId="0" applyFont="1" applyFill="1" applyBorder="1" applyAlignment="1">
      <alignment horizontal="left" vertical="top"/>
    </xf>
    <xf numFmtId="49" fontId="2" fillId="2" borderId="20" xfId="0" applyFont="1" applyFill="1" applyBorder="1"/>
    <xf numFmtId="49" fontId="3" fillId="6" borderId="5" xfId="0" applyFont="1" applyFill="1" applyBorder="1" applyAlignment="1">
      <alignment horizontal="left" vertical="top" wrapText="1"/>
    </xf>
    <xf numFmtId="49" fontId="2" fillId="0" borderId="26" xfId="0" applyFont="1" applyBorder="1" applyAlignment="1">
      <alignment wrapText="1"/>
    </xf>
    <xf numFmtId="49" fontId="2" fillId="0" borderId="39" xfId="0" applyFont="1" applyBorder="1" applyAlignment="1">
      <alignment wrapText="1"/>
    </xf>
    <xf numFmtId="49" fontId="3" fillId="6" borderId="5" xfId="0" applyFont="1" applyFill="1" applyBorder="1" applyAlignment="1">
      <alignment horizontal="left" vertical="top"/>
    </xf>
    <xf numFmtId="49" fontId="2" fillId="0" borderId="21" xfId="0" applyFont="1" applyFill="1" applyBorder="1"/>
    <xf numFmtId="49" fontId="2" fillId="2" borderId="17" xfId="0" applyFont="1" applyFill="1" applyBorder="1" applyAlignment="1">
      <alignment horizontal="center"/>
    </xf>
    <xf numFmtId="49" fontId="2" fillId="6" borderId="23" xfId="0" applyFont="1" applyFill="1" applyBorder="1" applyAlignment="1">
      <alignment horizontal="left" vertical="top" wrapText="1"/>
    </xf>
    <xf numFmtId="49" fontId="3" fillId="6" borderId="17" xfId="0" applyFont="1" applyFill="1" applyBorder="1" applyAlignment="1">
      <alignment horizontal="left" vertical="top" wrapText="1"/>
    </xf>
    <xf numFmtId="49" fontId="2" fillId="4" borderId="19" xfId="0" applyFont="1" applyFill="1" applyBorder="1" applyAlignment="1">
      <alignment horizontal="center" wrapText="1"/>
    </xf>
    <xf numFmtId="0" fontId="2" fillId="4" borderId="19" xfId="0" applyNumberFormat="1" applyFont="1" applyFill="1" applyBorder="1"/>
    <xf numFmtId="49" fontId="2" fillId="4" borderId="17" xfId="0" applyFont="1" applyFill="1" applyBorder="1"/>
    <xf numFmtId="49" fontId="2" fillId="0" borderId="18" xfId="0" applyFont="1" applyBorder="1" applyAlignment="1">
      <alignment horizontal="center" wrapText="1"/>
    </xf>
    <xf numFmtId="49" fontId="8" fillId="0" borderId="0" xfId="0" applyFont="1" applyBorder="1" applyAlignment="1">
      <alignment vertical="top" wrapText="1"/>
    </xf>
    <xf numFmtId="49" fontId="3" fillId="6" borderId="17" xfId="0" applyFont="1" applyFill="1" applyBorder="1" applyAlignment="1">
      <alignment horizontal="left" vertical="top"/>
    </xf>
    <xf numFmtId="49" fontId="2" fillId="0" borderId="58" xfId="0" applyFont="1" applyFill="1" applyBorder="1" applyAlignment="1">
      <alignment horizontal="center"/>
    </xf>
    <xf numFmtId="49" fontId="2" fillId="0" borderId="55" xfId="0" applyFont="1" applyBorder="1" applyAlignment="1">
      <alignment wrapText="1"/>
    </xf>
    <xf numFmtId="49" fontId="2" fillId="0" borderId="55" xfId="0" applyFont="1" applyBorder="1" applyAlignment="1">
      <alignment vertical="top" wrapText="1" shrinkToFit="1"/>
    </xf>
    <xf numFmtId="49" fontId="2" fillId="0" borderId="55" xfId="0" applyFont="1" applyBorder="1" applyAlignment="1">
      <alignment horizontal="center"/>
    </xf>
    <xf numFmtId="49" fontId="2" fillId="0" borderId="61" xfId="0" applyFont="1" applyBorder="1" applyAlignment="1">
      <alignment horizontal="center"/>
    </xf>
    <xf numFmtId="49" fontId="6" fillId="0" borderId="8" xfId="0" applyFont="1" applyFill="1" applyBorder="1" applyAlignment="1">
      <alignment horizontal="center" vertical="center" wrapText="1"/>
    </xf>
    <xf numFmtId="49" fontId="6" fillId="0" borderId="14" xfId="0" applyFont="1" applyFill="1" applyBorder="1" applyAlignment="1">
      <alignment vertical="top" wrapText="1"/>
    </xf>
    <xf numFmtId="49" fontId="6" fillId="0" borderId="14" xfId="0" applyFont="1" applyFill="1" applyBorder="1" applyAlignment="1">
      <alignment horizontal="center" wrapText="1"/>
    </xf>
    <xf numFmtId="49" fontId="14" fillId="6" borderId="1" xfId="0" applyFont="1" applyFill="1" applyBorder="1" applyAlignment="1">
      <alignment horizontal="center" vertical="top" wrapText="1"/>
    </xf>
    <xf numFmtId="49" fontId="6" fillId="0" borderId="14" xfId="0" applyFont="1" applyFill="1" applyBorder="1" applyAlignment="1">
      <alignment horizontal="center" vertical="top" wrapText="1"/>
    </xf>
    <xf numFmtId="49" fontId="6" fillId="0" borderId="19" xfId="0" applyFont="1" applyFill="1" applyBorder="1" applyAlignment="1">
      <alignment horizontal="center" wrapText="1"/>
    </xf>
    <xf numFmtId="49" fontId="2" fillId="7" borderId="16" xfId="0" applyFont="1" applyFill="1" applyBorder="1" applyAlignment="1">
      <alignment wrapText="1"/>
    </xf>
    <xf numFmtId="2" fontId="3" fillId="5" borderId="0" xfId="0" applyNumberFormat="1" applyFont="1" applyFill="1" applyBorder="1" applyAlignment="1">
      <alignment vertical="top" wrapText="1"/>
    </xf>
    <xf numFmtId="2" fontId="14" fillId="6" borderId="1" xfId="0" applyNumberFormat="1" applyFont="1" applyFill="1" applyBorder="1" applyAlignment="1">
      <alignment horizontal="center" vertical="top" wrapText="1"/>
    </xf>
    <xf numFmtId="49" fontId="6" fillId="0" borderId="18" xfId="0" applyFont="1" applyFill="1" applyBorder="1" applyAlignment="1">
      <alignment horizontal="center" wrapText="1"/>
    </xf>
    <xf numFmtId="49" fontId="6" fillId="0" borderId="14" xfId="0" applyFont="1" applyBorder="1" applyAlignment="1">
      <alignment horizontal="center" wrapText="1"/>
    </xf>
    <xf numFmtId="49" fontId="6" fillId="0" borderId="19" xfId="0" applyFont="1" applyBorder="1" applyAlignment="1">
      <alignment horizontal="center" wrapText="1"/>
    </xf>
    <xf numFmtId="49" fontId="3" fillId="5" borderId="0" xfId="0" applyFont="1" applyFill="1" applyBorder="1" applyAlignment="1" applyProtection="1">
      <alignment horizontal="left" vertical="top" wrapText="1"/>
      <protection locked="0"/>
    </xf>
    <xf numFmtId="49" fontId="14" fillId="6" borderId="1" xfId="0" applyFont="1" applyFill="1" applyBorder="1" applyAlignment="1" applyProtection="1">
      <alignment horizontal="center" vertical="top" wrapText="1"/>
      <protection locked="0"/>
    </xf>
    <xf numFmtId="49" fontId="6" fillId="5" borderId="14" xfId="0" applyFont="1" applyFill="1" applyBorder="1" applyAlignment="1">
      <alignment vertical="top" wrapText="1"/>
    </xf>
    <xf numFmtId="49" fontId="9" fillId="5" borderId="1" xfId="0" applyFont="1" applyFill="1" applyBorder="1" applyAlignment="1">
      <alignment horizontal="center" vertical="center" wrapText="1"/>
    </xf>
    <xf numFmtId="49" fontId="6" fillId="0" borderId="14" xfId="0" applyFont="1" applyBorder="1" applyAlignment="1">
      <alignment vertical="top" wrapText="1"/>
    </xf>
    <xf numFmtId="49" fontId="5" fillId="5" borderId="0" xfId="0" applyFont="1" applyFill="1" applyBorder="1" applyAlignment="1">
      <alignment horizontal="left" vertical="top" wrapText="1"/>
    </xf>
    <xf numFmtId="49" fontId="6" fillId="5" borderId="8" xfId="0" applyFont="1" applyFill="1" applyBorder="1" applyAlignment="1">
      <alignment vertical="top" wrapText="1"/>
    </xf>
    <xf numFmtId="49" fontId="15" fillId="0" borderId="8" xfId="0" applyFont="1" applyBorder="1" applyAlignment="1">
      <alignment wrapText="1"/>
    </xf>
    <xf numFmtId="49" fontId="3" fillId="5" borderId="0" xfId="0" applyFont="1" applyFill="1" applyBorder="1" applyAlignment="1" applyProtection="1">
      <alignment vertical="top" wrapText="1" readingOrder="1"/>
      <protection locked="0"/>
    </xf>
    <xf numFmtId="49" fontId="14" fillId="6" borderId="1" xfId="0" applyFont="1" applyFill="1" applyBorder="1" applyAlignment="1" applyProtection="1">
      <alignment horizontal="center" vertical="top" wrapText="1" readingOrder="1"/>
      <protection locked="0"/>
    </xf>
    <xf numFmtId="49" fontId="2" fillId="5" borderId="15" xfId="0" applyFont="1" applyFill="1" applyBorder="1" applyAlignment="1">
      <alignment wrapText="1"/>
    </xf>
    <xf numFmtId="49" fontId="2" fillId="0" borderId="15" xfId="0" applyFont="1" applyBorder="1"/>
    <xf numFmtId="0" fontId="2" fillId="5" borderId="0" xfId="0" applyNumberFormat="1" applyFont="1" applyFill="1" applyBorder="1" applyAlignment="1">
      <alignment wrapText="1"/>
    </xf>
    <xf numFmtId="49" fontId="2" fillId="7" borderId="5" xfId="0" applyFont="1" applyFill="1" applyBorder="1"/>
    <xf numFmtId="49" fontId="6" fillId="5" borderId="18" xfId="0" applyFont="1" applyFill="1" applyBorder="1" applyAlignment="1">
      <alignment horizontal="center" wrapText="1"/>
    </xf>
    <xf numFmtId="49" fontId="6" fillId="0" borderId="0" xfId="0" applyFont="1" applyFill="1" applyBorder="1"/>
    <xf numFmtId="49" fontId="3" fillId="11" borderId="4" xfId="0" applyFont="1" applyFill="1" applyBorder="1" applyAlignment="1">
      <alignment horizontal="center" wrapText="1"/>
    </xf>
    <xf numFmtId="49" fontId="3" fillId="11" borderId="4" xfId="0" applyFont="1" applyFill="1" applyBorder="1" applyAlignment="1">
      <alignment horizontal="center" vertical="center" wrapText="1"/>
    </xf>
    <xf numFmtId="49" fontId="3" fillId="11" borderId="54" xfId="0" applyFont="1" applyFill="1" applyBorder="1" applyAlignment="1">
      <alignment horizontal="left" vertical="center" wrapText="1" shrinkToFit="1"/>
    </xf>
    <xf numFmtId="49" fontId="3" fillId="11" borderId="44" xfId="0" applyFont="1" applyFill="1" applyBorder="1" applyAlignment="1">
      <alignment horizontal="center" vertical="center" wrapText="1"/>
    </xf>
    <xf numFmtId="49" fontId="3" fillId="11" borderId="31" xfId="0" applyFont="1" applyFill="1" applyBorder="1" applyAlignment="1">
      <alignment horizontal="center" vertical="center" wrapText="1"/>
    </xf>
    <xf numFmtId="49" fontId="3" fillId="11" borderId="20" xfId="0" applyFont="1" applyFill="1" applyBorder="1"/>
    <xf numFmtId="0" fontId="3" fillId="11" borderId="4" xfId="0" applyNumberFormat="1" applyFont="1" applyFill="1" applyBorder="1" applyAlignment="1">
      <alignment horizontal="center" vertical="center" wrapText="1"/>
    </xf>
    <xf numFmtId="0" fontId="3" fillId="11" borderId="4" xfId="0" applyNumberFormat="1" applyFont="1" applyFill="1" applyBorder="1" applyAlignment="1">
      <alignment horizontal="left" vertical="center" wrapText="1"/>
    </xf>
    <xf numFmtId="0" fontId="0" fillId="11" borderId="1" xfId="0" applyNumberFormat="1" applyFill="1" applyBorder="1" applyAlignment="1">
      <alignment horizontal="center" wrapText="1"/>
    </xf>
    <xf numFmtId="0" fontId="0" fillId="11" borderId="6" xfId="0" applyNumberFormat="1" applyFill="1" applyBorder="1" applyAlignment="1">
      <alignment horizontal="center" wrapText="1"/>
    </xf>
    <xf numFmtId="49" fontId="3" fillId="11" borderId="30" xfId="0" applyFont="1" applyFill="1" applyBorder="1" applyAlignment="1">
      <alignment horizontal="center" vertical="center"/>
    </xf>
    <xf numFmtId="49" fontId="3" fillId="11" borderId="20" xfId="0" applyFont="1" applyFill="1" applyBorder="1" applyAlignment="1">
      <alignment horizontal="center" vertical="center"/>
    </xf>
    <xf numFmtId="49" fontId="3" fillId="11" borderId="4" xfId="0" applyFont="1" applyFill="1" applyBorder="1" applyAlignment="1">
      <alignment horizontal="left" vertical="center" wrapText="1" shrinkToFit="1"/>
    </xf>
    <xf numFmtId="49" fontId="3" fillId="11" borderId="22" xfId="0" applyFont="1" applyFill="1" applyBorder="1" applyAlignment="1">
      <alignment horizontal="center" vertical="center" wrapText="1"/>
    </xf>
    <xf numFmtId="49" fontId="3" fillId="11" borderId="37" xfId="0" applyFont="1" applyFill="1" applyBorder="1" applyAlignment="1">
      <alignment horizontal="center" vertical="center" wrapText="1"/>
    </xf>
    <xf numFmtId="49" fontId="2" fillId="11" borderId="18" xfId="0" applyFont="1" applyFill="1" applyBorder="1" applyAlignment="1">
      <alignment horizontal="center" wrapText="1"/>
    </xf>
    <xf numFmtId="0" fontId="13" fillId="11" borderId="8" xfId="0" applyNumberFormat="1" applyFont="1" applyFill="1" applyBorder="1" applyAlignment="1">
      <alignment horizontal="center" vertical="center" wrapText="1"/>
    </xf>
    <xf numFmtId="0" fontId="3" fillId="11" borderId="11" xfId="0" applyNumberFormat="1" applyFont="1" applyFill="1" applyBorder="1" applyAlignment="1">
      <alignment horizontal="center" vertical="center" wrapText="1"/>
    </xf>
    <xf numFmtId="0" fontId="3" fillId="11" borderId="8" xfId="0" applyNumberFormat="1" applyFont="1" applyFill="1" applyBorder="1" applyAlignment="1">
      <alignment horizontal="center" vertical="center" wrapText="1"/>
    </xf>
    <xf numFmtId="0" fontId="3" fillId="11" borderId="8" xfId="0" applyNumberFormat="1" applyFont="1" applyFill="1" applyBorder="1" applyAlignment="1">
      <alignment horizontal="left" vertical="center" wrapText="1"/>
    </xf>
    <xf numFmtId="0" fontId="3" fillId="11" borderId="18" xfId="0" applyNumberFormat="1" applyFont="1" applyFill="1" applyBorder="1" applyAlignment="1">
      <alignment horizontal="center" vertical="center" wrapText="1"/>
    </xf>
    <xf numFmtId="0" fontId="2" fillId="11" borderId="15" xfId="0" applyNumberFormat="1" applyFont="1" applyFill="1" applyBorder="1" applyAlignment="1">
      <alignment horizontal="center" wrapText="1"/>
    </xf>
    <xf numFmtId="49" fontId="2" fillId="5" borderId="20" xfId="0" applyFont="1" applyFill="1" applyBorder="1"/>
    <xf numFmtId="49" fontId="2" fillId="5" borderId="39" xfId="0" applyFont="1" applyFill="1" applyBorder="1"/>
    <xf numFmtId="49" fontId="3" fillId="6" borderId="54" xfId="0" applyFont="1" applyFill="1" applyBorder="1" applyAlignment="1">
      <alignment horizontal="center" vertical="center"/>
    </xf>
    <xf numFmtId="49" fontId="2" fillId="6" borderId="4" xfId="0" applyFont="1" applyFill="1" applyBorder="1" applyAlignment="1">
      <alignment wrapText="1"/>
    </xf>
    <xf numFmtId="49" fontId="2" fillId="6" borderId="22" xfId="0" applyFont="1" applyFill="1" applyBorder="1" applyAlignment="1">
      <alignment horizontal="center"/>
    </xf>
    <xf numFmtId="49" fontId="2" fillId="6" borderId="37" xfId="0" applyFont="1" applyFill="1" applyBorder="1" applyAlignment="1">
      <alignment horizontal="center"/>
    </xf>
    <xf numFmtId="49" fontId="2" fillId="5" borderId="26" xfId="0" applyFont="1" applyFill="1" applyBorder="1"/>
    <xf numFmtId="49" fontId="2" fillId="12" borderId="20" xfId="0" applyFont="1" applyFill="1" applyBorder="1"/>
    <xf numFmtId="49" fontId="13" fillId="0" borderId="14" xfId="0" applyFont="1" applyFill="1" applyBorder="1" applyAlignment="1">
      <alignment horizontal="center" vertical="center" wrapText="1"/>
    </xf>
    <xf numFmtId="49" fontId="13" fillId="9" borderId="1" xfId="0" applyFont="1" applyFill="1" applyBorder="1" applyAlignment="1">
      <alignment horizontal="center" vertical="center" wrapText="1"/>
    </xf>
    <xf numFmtId="49" fontId="13" fillId="5" borderId="1" xfId="0" applyFont="1" applyFill="1" applyBorder="1" applyAlignment="1">
      <alignment horizontal="center" vertical="center" wrapText="1"/>
    </xf>
    <xf numFmtId="49" fontId="13" fillId="5" borderId="8" xfId="0" applyFont="1" applyFill="1" applyBorder="1" applyAlignment="1">
      <alignment horizontal="center" vertical="center" wrapText="1"/>
    </xf>
    <xf numFmtId="49" fontId="13" fillId="4" borderId="8" xfId="0" applyFont="1" applyFill="1" applyBorder="1" applyAlignment="1">
      <alignment horizontal="center" vertical="center" wrapText="1"/>
    </xf>
    <xf numFmtId="49" fontId="13" fillId="9" borderId="6" xfId="0" applyFont="1" applyFill="1" applyBorder="1" applyAlignment="1">
      <alignment horizontal="center" vertical="center" wrapText="1"/>
    </xf>
    <xf numFmtId="49" fontId="2" fillId="0" borderId="0" xfId="0" applyFont="1" applyAlignment="1">
      <alignment horizontal="center" vertical="center"/>
    </xf>
    <xf numFmtId="49" fontId="3" fillId="5" borderId="8" xfId="0" applyFont="1" applyFill="1" applyBorder="1" applyAlignment="1">
      <alignment horizontal="center" vertical="center"/>
    </xf>
    <xf numFmtId="49" fontId="5" fillId="6" borderId="1" xfId="0" applyFont="1" applyFill="1" applyBorder="1" applyAlignment="1">
      <alignment horizontal="center" vertical="center"/>
    </xf>
    <xf numFmtId="49" fontId="3" fillId="5" borderId="1" xfId="0" applyFont="1" applyFill="1" applyBorder="1" applyAlignment="1">
      <alignment horizontal="center" vertical="center"/>
    </xf>
    <xf numFmtId="49" fontId="3" fillId="0" borderId="14" xfId="0" applyFont="1" applyBorder="1" applyAlignment="1">
      <alignment horizontal="center" vertical="center"/>
    </xf>
    <xf numFmtId="49" fontId="3" fillId="0" borderId="8" xfId="0" applyFont="1" applyFill="1" applyBorder="1" applyAlignment="1">
      <alignment horizontal="center" vertical="center"/>
    </xf>
    <xf numFmtId="49" fontId="3" fillId="9" borderId="8" xfId="0" applyFont="1" applyFill="1" applyBorder="1" applyAlignment="1">
      <alignment horizontal="center" vertical="center"/>
    </xf>
    <xf numFmtId="49" fontId="3" fillId="5" borderId="42" xfId="0" applyFont="1" applyFill="1" applyBorder="1" applyAlignment="1">
      <alignment horizontal="center" vertical="center"/>
    </xf>
    <xf numFmtId="49" fontId="3" fillId="0" borderId="55" xfId="0" applyFont="1" applyFill="1" applyBorder="1" applyAlignment="1">
      <alignment horizontal="center" vertical="center"/>
    </xf>
    <xf numFmtId="49" fontId="3" fillId="9" borderId="1" xfId="0" applyFont="1" applyFill="1" applyBorder="1" applyAlignment="1">
      <alignment horizontal="center" vertical="center" wrapText="1"/>
    </xf>
    <xf numFmtId="49" fontId="2" fillId="0" borderId="0" xfId="0" applyFont="1" applyBorder="1" applyAlignment="1">
      <alignment horizontal="center" vertical="center"/>
    </xf>
    <xf numFmtId="49" fontId="3" fillId="6" borderId="45" xfId="0" applyFont="1" applyFill="1" applyBorder="1" applyAlignment="1">
      <alignment horizontal="center" vertical="center"/>
    </xf>
    <xf numFmtId="49" fontId="3" fillId="5" borderId="2" xfId="0" applyFont="1" applyFill="1" applyBorder="1" applyAlignment="1">
      <alignment horizontal="center" vertical="center"/>
    </xf>
    <xf numFmtId="49" fontId="3" fillId="9" borderId="60" xfId="0" applyFont="1" applyFill="1" applyBorder="1" applyAlignment="1">
      <alignment horizontal="center" vertical="center"/>
    </xf>
    <xf numFmtId="49" fontId="3" fillId="6" borderId="40" xfId="0" applyFont="1" applyFill="1" applyBorder="1" applyAlignment="1">
      <alignment horizontal="center" vertical="center"/>
    </xf>
    <xf numFmtId="49" fontId="3" fillId="9" borderId="9" xfId="0" applyFont="1" applyFill="1" applyBorder="1" applyAlignment="1">
      <alignment horizontal="center" vertical="center"/>
    </xf>
    <xf numFmtId="49" fontId="3" fillId="9" borderId="2" xfId="0" applyFont="1" applyFill="1" applyBorder="1" applyAlignment="1">
      <alignment horizontal="center" vertical="center"/>
    </xf>
    <xf numFmtId="49" fontId="3" fillId="6" borderId="57" xfId="0" applyFont="1" applyFill="1" applyBorder="1" applyAlignment="1">
      <alignment horizontal="center" vertical="center"/>
    </xf>
    <xf numFmtId="49" fontId="3" fillId="6" borderId="2" xfId="0" applyFont="1" applyFill="1" applyBorder="1" applyAlignment="1">
      <alignment horizontal="center" vertical="center" wrapText="1"/>
    </xf>
    <xf numFmtId="49" fontId="3" fillId="9" borderId="2" xfId="0" applyFont="1" applyFill="1" applyBorder="1" applyAlignment="1">
      <alignment horizontal="center" vertical="center" wrapText="1"/>
    </xf>
    <xf numFmtId="49" fontId="3" fillId="6" borderId="2" xfId="0" applyFont="1" applyFill="1" applyBorder="1" applyAlignment="1">
      <alignment horizontal="center" vertical="center"/>
    </xf>
    <xf numFmtId="49" fontId="3" fillId="9" borderId="48" xfId="0" applyFont="1" applyFill="1" applyBorder="1" applyAlignment="1">
      <alignment horizontal="center" vertical="center" wrapText="1"/>
    </xf>
    <xf numFmtId="49" fontId="2" fillId="0" borderId="28" xfId="0" applyFont="1" applyBorder="1" applyAlignment="1">
      <alignment horizontal="center" vertical="center"/>
    </xf>
    <xf numFmtId="49" fontId="3" fillId="9" borderId="28" xfId="0" applyFont="1" applyFill="1" applyBorder="1" applyAlignment="1">
      <alignment horizontal="center" vertical="center"/>
    </xf>
    <xf numFmtId="49" fontId="3" fillId="5" borderId="40" xfId="0" applyFont="1" applyFill="1" applyBorder="1" applyAlignment="1">
      <alignment horizontal="center" vertical="center"/>
    </xf>
    <xf numFmtId="49" fontId="3" fillId="0" borderId="29" xfId="0" applyFont="1" applyFill="1" applyBorder="1" applyAlignment="1">
      <alignment horizontal="center" vertical="center" wrapText="1"/>
    </xf>
    <xf numFmtId="49" fontId="0" fillId="0" borderId="0" xfId="0" applyAlignment="1">
      <alignment horizontal="center" vertical="center"/>
    </xf>
    <xf numFmtId="49" fontId="13" fillId="13" borderId="1" xfId="0" applyFont="1" applyFill="1" applyBorder="1" applyAlignment="1">
      <alignment horizontal="center" vertical="center" wrapText="1"/>
    </xf>
    <xf numFmtId="49" fontId="13" fillId="13" borderId="6" xfId="0" applyFont="1" applyFill="1" applyBorder="1" applyAlignment="1">
      <alignment horizontal="center" vertical="center" wrapText="1"/>
    </xf>
    <xf numFmtId="49" fontId="13" fillId="13" borderId="8" xfId="0" applyFont="1" applyFill="1" applyBorder="1" applyAlignment="1">
      <alignment horizontal="center" vertical="center" wrapText="1"/>
    </xf>
    <xf numFmtId="49" fontId="3" fillId="13" borderId="1" xfId="0" applyFont="1" applyFill="1" applyBorder="1" applyAlignment="1">
      <alignment horizontal="center" vertical="center"/>
    </xf>
    <xf numFmtId="49" fontId="3" fillId="13" borderId="8" xfId="0" applyFont="1" applyFill="1" applyBorder="1" applyAlignment="1">
      <alignment horizontal="center" vertical="center"/>
    </xf>
    <xf numFmtId="49" fontId="3" fillId="13" borderId="2" xfId="0" applyFont="1" applyFill="1" applyBorder="1" applyAlignment="1">
      <alignment horizontal="center" vertical="center"/>
    </xf>
    <xf numFmtId="49" fontId="3" fillId="13" borderId="57" xfId="0" applyFont="1" applyFill="1" applyBorder="1" applyAlignment="1">
      <alignment horizontal="center" vertical="center"/>
    </xf>
    <xf numFmtId="49" fontId="2" fillId="13" borderId="24" xfId="0" applyFont="1" applyFill="1" applyBorder="1"/>
    <xf numFmtId="0" fontId="2" fillId="13" borderId="24" xfId="0" applyNumberFormat="1" applyFont="1" applyFill="1" applyBorder="1"/>
    <xf numFmtId="0" fontId="2" fillId="13" borderId="20" xfId="0" applyNumberFormat="1" applyFont="1" applyFill="1" applyBorder="1"/>
    <xf numFmtId="0" fontId="2" fillId="13" borderId="39" xfId="0" applyNumberFormat="1" applyFont="1" applyFill="1" applyBorder="1"/>
    <xf numFmtId="0" fontId="2" fillId="13" borderId="1" xfId="0" applyNumberFormat="1" applyFont="1" applyFill="1" applyBorder="1"/>
    <xf numFmtId="49" fontId="13" fillId="0" borderId="0" xfId="0" applyFont="1" applyFill="1" applyBorder="1" applyAlignment="1">
      <alignment horizontal="left" vertical="top" wrapText="1"/>
    </xf>
    <xf numFmtId="49" fontId="3" fillId="13" borderId="1" xfId="0" applyFont="1" applyFill="1" applyBorder="1" applyAlignment="1">
      <alignment horizontal="center" vertical="center" wrapText="1"/>
    </xf>
    <xf numFmtId="49" fontId="13" fillId="0" borderId="1" xfId="0" applyFont="1" applyBorder="1" applyAlignment="1">
      <alignment horizontal="left" vertical="top" wrapText="1"/>
    </xf>
    <xf numFmtId="49" fontId="13" fillId="0" borderId="1" xfId="0" applyFont="1" applyFill="1" applyBorder="1" applyAlignment="1">
      <alignment horizontal="left" vertical="top" wrapText="1"/>
    </xf>
    <xf numFmtId="49" fontId="6" fillId="0" borderId="1" xfId="0" applyFont="1" applyBorder="1" applyAlignment="1">
      <alignment horizontal="left" vertical="top" wrapText="1"/>
    </xf>
    <xf numFmtId="0" fontId="2" fillId="9" borderId="24" xfId="0" applyNumberFormat="1" applyFont="1" applyFill="1" applyBorder="1"/>
    <xf numFmtId="49" fontId="13" fillId="5" borderId="10" xfId="0" applyFont="1" applyFill="1" applyBorder="1" applyAlignment="1">
      <alignment horizontal="center" vertical="center" wrapText="1"/>
    </xf>
    <xf numFmtId="49" fontId="13" fillId="6" borderId="6" xfId="0" applyFont="1" applyFill="1" applyBorder="1" applyAlignment="1">
      <alignment horizontal="center" wrapText="1"/>
    </xf>
    <xf numFmtId="49" fontId="13" fillId="5" borderId="11" xfId="0" applyFont="1" applyFill="1" applyBorder="1" applyAlignment="1">
      <alignment horizontal="center" vertical="center" wrapText="1"/>
    </xf>
    <xf numFmtId="49" fontId="6" fillId="5" borderId="10" xfId="0" applyFont="1" applyFill="1" applyBorder="1" applyAlignment="1">
      <alignment vertical="top" wrapText="1"/>
    </xf>
    <xf numFmtId="49" fontId="6" fillId="5" borderId="10" xfId="0" applyFont="1" applyFill="1" applyBorder="1"/>
    <xf numFmtId="49" fontId="6" fillId="5" borderId="21" xfId="0" applyFont="1" applyFill="1" applyBorder="1"/>
    <xf numFmtId="49" fontId="3" fillId="5" borderId="10" xfId="0" applyFont="1" applyFill="1" applyBorder="1" applyAlignment="1">
      <alignment horizontal="center" vertical="center" wrapText="1"/>
    </xf>
    <xf numFmtId="49" fontId="18" fillId="9" borderId="8" xfId="0" applyFont="1" applyFill="1" applyBorder="1" applyAlignment="1">
      <alignment horizontal="center" vertical="center" wrapText="1"/>
    </xf>
    <xf numFmtId="49" fontId="3" fillId="0" borderId="52" xfId="0" applyFont="1" applyFill="1" applyBorder="1" applyAlignment="1">
      <alignment horizontal="center" vertical="center" wrapText="1"/>
    </xf>
    <xf numFmtId="49" fontId="6" fillId="0" borderId="1" xfId="0" applyFont="1" applyBorder="1" applyAlignment="1">
      <alignment vertical="top" wrapText="1"/>
    </xf>
    <xf numFmtId="0" fontId="6" fillId="0" borderId="1" xfId="0" applyNumberFormat="1" applyFont="1" applyBorder="1" applyAlignment="1">
      <alignment horizontal="center" vertical="center"/>
    </xf>
    <xf numFmtId="165" fontId="6" fillId="0" borderId="1" xfId="1" applyNumberFormat="1" applyFont="1" applyBorder="1" applyAlignment="1">
      <alignment horizontal="center" vertical="center"/>
    </xf>
    <xf numFmtId="49" fontId="14" fillId="6" borderId="7" xfId="0" applyFont="1" applyFill="1" applyBorder="1" applyAlignment="1">
      <alignment horizontal="center" vertical="top" wrapText="1"/>
    </xf>
    <xf numFmtId="49" fontId="14" fillId="6" borderId="7" xfId="0" applyFont="1" applyFill="1" applyBorder="1" applyAlignment="1">
      <alignment vertical="top" wrapText="1"/>
    </xf>
    <xf numFmtId="49" fontId="0" fillId="6" borderId="7" xfId="0" applyFill="1" applyBorder="1"/>
    <xf numFmtId="0" fontId="6" fillId="5" borderId="1" xfId="0" applyNumberFormat="1" applyFont="1" applyFill="1" applyBorder="1" applyAlignment="1">
      <alignment horizontal="center" vertical="center"/>
    </xf>
    <xf numFmtId="49" fontId="14" fillId="6" borderId="52" xfId="0" applyFont="1" applyFill="1" applyBorder="1" applyAlignment="1">
      <alignment horizontal="center" vertical="center" wrapText="1"/>
    </xf>
    <xf numFmtId="49" fontId="13" fillId="6" borderId="2" xfId="0" applyFont="1" applyFill="1" applyBorder="1" applyAlignment="1" applyProtection="1">
      <alignment horizontal="center" vertical="center" wrapText="1"/>
      <protection locked="0"/>
    </xf>
    <xf numFmtId="49" fontId="13" fillId="6" borderId="52" xfId="0" applyFont="1" applyFill="1" applyBorder="1" applyAlignment="1">
      <alignment horizontal="center" vertical="center" wrapText="1"/>
    </xf>
    <xf numFmtId="49" fontId="0" fillId="6" borderId="0" xfId="0" applyFill="1" applyBorder="1"/>
    <xf numFmtId="49" fontId="13" fillId="6" borderId="2" xfId="0" applyFont="1" applyFill="1" applyBorder="1" applyAlignment="1">
      <alignment horizontal="center" vertical="center" wrapText="1"/>
    </xf>
    <xf numFmtId="2" fontId="13" fillId="6" borderId="2" xfId="0" applyNumberFormat="1" applyFont="1" applyFill="1" applyBorder="1" applyAlignment="1">
      <alignment horizontal="center" vertical="center" wrapText="1"/>
    </xf>
    <xf numFmtId="49" fontId="5" fillId="2" borderId="1" xfId="0" applyFont="1" applyFill="1" applyBorder="1" applyAlignment="1">
      <alignment horizontal="left" vertical="top"/>
    </xf>
    <xf numFmtId="49" fontId="3" fillId="15" borderId="14" xfId="0" applyFont="1" applyFill="1" applyBorder="1" applyAlignment="1">
      <alignment horizontal="center" wrapText="1"/>
    </xf>
    <xf numFmtId="49" fontId="3" fillId="15" borderId="12" xfId="0" applyFont="1" applyFill="1" applyBorder="1" applyAlignment="1">
      <alignment horizontal="center" wrapText="1"/>
    </xf>
    <xf numFmtId="165" fontId="6" fillId="0" borderId="1" xfId="1"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49" fontId="3" fillId="15" borderId="1" xfId="0" applyFont="1" applyFill="1" applyBorder="1" applyAlignment="1">
      <alignment horizontal="center"/>
    </xf>
    <xf numFmtId="49" fontId="3" fillId="15" borderId="4" xfId="0" applyFont="1" applyFill="1" applyBorder="1" applyAlignment="1">
      <alignment horizontal="center"/>
    </xf>
    <xf numFmtId="49" fontId="3" fillId="15" borderId="4" xfId="0" applyFont="1" applyFill="1" applyBorder="1"/>
    <xf numFmtId="0" fontId="20" fillId="0" borderId="1" xfId="0" applyNumberFormat="1" applyFont="1" applyBorder="1" applyAlignment="1">
      <alignment horizontal="center" vertical="center" wrapText="1"/>
    </xf>
    <xf numFmtId="0" fontId="20" fillId="9" borderId="14" xfId="0" applyNumberFormat="1" applyFont="1" applyFill="1" applyBorder="1" applyAlignment="1">
      <alignment horizontal="center" vertical="center" wrapText="1"/>
    </xf>
    <xf numFmtId="165" fontId="20" fillId="0" borderId="1" xfId="1" applyNumberFormat="1" applyFont="1" applyBorder="1" applyAlignment="1">
      <alignment horizontal="center" vertical="center" wrapText="1"/>
    </xf>
    <xf numFmtId="165" fontId="20" fillId="9" borderId="6" xfId="1" applyNumberFormat="1" applyFont="1" applyFill="1" applyBorder="1" applyAlignment="1">
      <alignment horizontal="center" vertical="center" wrapText="1"/>
    </xf>
    <xf numFmtId="0" fontId="20" fillId="14" borderId="14" xfId="0" applyNumberFormat="1" applyFont="1" applyFill="1" applyBorder="1" applyAlignment="1">
      <alignment horizontal="center" vertical="center" wrapText="1"/>
    </xf>
    <xf numFmtId="165" fontId="20" fillId="14" borderId="6" xfId="1" applyNumberFormat="1" applyFont="1" applyFill="1" applyBorder="1" applyAlignment="1">
      <alignment horizontal="center" vertical="center" wrapText="1"/>
    </xf>
    <xf numFmtId="49" fontId="6" fillId="5" borderId="26" xfId="0" applyFont="1" applyFill="1" applyBorder="1"/>
    <xf numFmtId="0" fontId="2" fillId="0" borderId="16"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14" xfId="0" applyNumberFormat="1" applyFont="1" applyFill="1" applyBorder="1" applyAlignment="1">
      <alignment horizontal="center"/>
    </xf>
    <xf numFmtId="49" fontId="2" fillId="0" borderId="5" xfId="0" applyFont="1" applyFill="1" applyBorder="1" applyAlignment="1">
      <alignment horizontal="center" wrapText="1"/>
    </xf>
    <xf numFmtId="0" fontId="2" fillId="0" borderId="8" xfId="0" applyNumberFormat="1" applyFont="1" applyFill="1" applyBorder="1" applyAlignment="1">
      <alignment horizontal="center"/>
    </xf>
    <xf numFmtId="49" fontId="2" fillId="5" borderId="8" xfId="0" applyFont="1" applyFill="1" applyBorder="1" applyAlignment="1">
      <alignment wrapText="1"/>
    </xf>
    <xf numFmtId="49" fontId="2" fillId="5" borderId="8" xfId="0" applyFont="1" applyFill="1" applyBorder="1" applyAlignment="1">
      <alignment horizontal="center"/>
    </xf>
    <xf numFmtId="49" fontId="2" fillId="5" borderId="18" xfId="0" applyFont="1" applyFill="1" applyBorder="1" applyAlignment="1">
      <alignment horizontal="center"/>
    </xf>
    <xf numFmtId="49" fontId="3" fillId="13" borderId="28" xfId="0" applyFont="1" applyFill="1" applyBorder="1" applyAlignment="1">
      <alignment horizontal="center" vertical="center"/>
    </xf>
    <xf numFmtId="49" fontId="3" fillId="0" borderId="67" xfId="0" applyFont="1" applyFill="1" applyBorder="1" applyAlignment="1">
      <alignment horizontal="center" vertical="center"/>
    </xf>
    <xf numFmtId="49" fontId="2" fillId="0" borderId="68" xfId="0" applyFont="1" applyFill="1" applyBorder="1" applyAlignment="1">
      <alignment vertical="top" wrapText="1"/>
    </xf>
    <xf numFmtId="49" fontId="2" fillId="0" borderId="68" xfId="0" applyFont="1" applyFill="1" applyBorder="1" applyAlignment="1">
      <alignment horizontal="center"/>
    </xf>
    <xf numFmtId="49" fontId="4" fillId="0" borderId="63" xfId="0" applyFont="1" applyFill="1" applyBorder="1" applyAlignment="1">
      <alignment vertical="top" wrapText="1"/>
    </xf>
    <xf numFmtId="49" fontId="7" fillId="0" borderId="63" xfId="0" applyFont="1" applyFill="1" applyBorder="1" applyAlignment="1">
      <alignment horizontal="center"/>
    </xf>
    <xf numFmtId="49" fontId="7" fillId="0" borderId="0" xfId="0" applyFont="1" applyFill="1" applyBorder="1" applyAlignment="1">
      <alignment horizontal="center" vertical="top" wrapText="1"/>
    </xf>
    <xf numFmtId="49" fontId="3" fillId="0" borderId="0" xfId="0" applyFont="1" applyFill="1" applyBorder="1" applyAlignment="1">
      <alignment vertical="top" wrapText="1"/>
    </xf>
    <xf numFmtId="49" fontId="7" fillId="0" borderId="0" xfId="0" applyFont="1" applyFill="1" applyBorder="1" applyAlignment="1">
      <alignment vertical="top" wrapText="1"/>
    </xf>
    <xf numFmtId="49" fontId="7" fillId="0" borderId="0" xfId="0" applyFont="1" applyBorder="1" applyAlignment="1">
      <alignment wrapText="1"/>
    </xf>
    <xf numFmtId="49" fontId="3" fillId="0" borderId="1" xfId="0" applyFont="1" applyBorder="1" applyAlignment="1"/>
    <xf numFmtId="49" fontId="3" fillId="0" borderId="6" xfId="0" applyFont="1" applyBorder="1" applyAlignment="1"/>
    <xf numFmtId="49" fontId="3" fillId="6" borderId="70" xfId="0" applyFont="1" applyFill="1" applyBorder="1" applyAlignment="1">
      <alignment horizontal="center" vertical="center" wrapText="1"/>
    </xf>
    <xf numFmtId="49" fontId="5" fillId="6" borderId="71" xfId="0" applyFont="1" applyFill="1" applyBorder="1" applyAlignment="1">
      <alignment horizontal="center" vertical="center" wrapText="1"/>
    </xf>
    <xf numFmtId="49" fontId="3" fillId="6" borderId="71" xfId="0" applyFont="1" applyFill="1" applyBorder="1" applyAlignment="1">
      <alignment vertical="top" wrapText="1"/>
    </xf>
    <xf numFmtId="49" fontId="3" fillId="6" borderId="72" xfId="0" applyFont="1" applyFill="1" applyBorder="1" applyAlignment="1">
      <alignment horizontal="center"/>
    </xf>
    <xf numFmtId="49" fontId="3" fillId="13" borderId="29" xfId="0" applyFont="1" applyFill="1" applyBorder="1" applyAlignment="1">
      <alignment horizontal="center" vertical="center"/>
    </xf>
    <xf numFmtId="49" fontId="4" fillId="0" borderId="14" xfId="0" applyFont="1" applyBorder="1" applyAlignment="1">
      <alignment horizontal="center"/>
    </xf>
    <xf numFmtId="49" fontId="7" fillId="5" borderId="0" xfId="0" applyFont="1" applyFill="1" applyBorder="1" applyAlignment="1">
      <alignment horizontal="center"/>
    </xf>
    <xf numFmtId="0" fontId="2" fillId="0" borderId="63" xfId="0" applyNumberFormat="1" applyFont="1" applyFill="1" applyBorder="1" applyAlignment="1">
      <alignment horizontal="center"/>
    </xf>
    <xf numFmtId="0" fontId="2" fillId="0" borderId="64" xfId="0" applyNumberFormat="1" applyFont="1" applyFill="1" applyBorder="1" applyAlignment="1">
      <alignment horizontal="center"/>
    </xf>
    <xf numFmtId="49"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67"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8" xfId="0" applyNumberFormat="1" applyFont="1" applyFill="1" applyBorder="1" applyAlignment="1">
      <alignment horizontal="center"/>
    </xf>
    <xf numFmtId="0" fontId="2" fillId="0" borderId="62" xfId="0" applyNumberFormat="1" applyFont="1" applyFill="1" applyBorder="1" applyAlignment="1">
      <alignment horizontal="center"/>
    </xf>
    <xf numFmtId="0" fontId="0" fillId="11" borderId="17" xfId="0" applyNumberFormat="1" applyFill="1" applyBorder="1" applyAlignment="1">
      <alignment horizontal="center" wrapText="1"/>
    </xf>
    <xf numFmtId="49" fontId="7" fillId="0" borderId="17" xfId="0" applyFont="1" applyFill="1" applyBorder="1" applyAlignment="1">
      <alignment horizontal="center" wrapText="1"/>
    </xf>
    <xf numFmtId="49" fontId="7" fillId="3" borderId="17" xfId="0" applyFont="1" applyFill="1" applyBorder="1" applyAlignment="1">
      <alignment horizontal="center"/>
    </xf>
    <xf numFmtId="49" fontId="4" fillId="5" borderId="0" xfId="0" applyFont="1" applyFill="1" applyBorder="1" applyAlignment="1">
      <alignment horizontal="center" vertical="top" wrapText="1"/>
    </xf>
    <xf numFmtId="49" fontId="3" fillId="5" borderId="65" xfId="0" applyFont="1" applyFill="1" applyBorder="1" applyAlignment="1">
      <alignment horizontal="center"/>
    </xf>
    <xf numFmtId="0" fontId="3" fillId="6" borderId="65" xfId="0" applyNumberFormat="1" applyFont="1" applyFill="1" applyBorder="1" applyAlignment="1">
      <alignment horizontal="center"/>
    </xf>
    <xf numFmtId="49" fontId="7" fillId="0" borderId="68" xfId="0" applyFont="1" applyFill="1" applyBorder="1" applyAlignment="1">
      <alignment horizontal="center"/>
    </xf>
    <xf numFmtId="49" fontId="3" fillId="13" borderId="65" xfId="0" applyFont="1" applyFill="1" applyBorder="1" applyAlignment="1">
      <alignment horizontal="center"/>
    </xf>
    <xf numFmtId="0" fontId="2" fillId="0" borderId="65" xfId="0" applyNumberFormat="1" applyFont="1" applyFill="1" applyBorder="1" applyAlignment="1">
      <alignment horizontal="center"/>
    </xf>
    <xf numFmtId="0" fontId="2" fillId="13" borderId="65" xfId="0" applyNumberFormat="1" applyFont="1" applyFill="1" applyBorder="1" applyAlignment="1">
      <alignment horizontal="center"/>
    </xf>
    <xf numFmtId="0" fontId="2" fillId="13" borderId="65" xfId="0" applyNumberFormat="1" applyFont="1" applyFill="1" applyBorder="1" applyAlignment="1">
      <alignment horizontal="center" wrapText="1"/>
    </xf>
    <xf numFmtId="49" fontId="7" fillId="0" borderId="65" xfId="0" applyFont="1" applyFill="1" applyBorder="1" applyAlignment="1">
      <alignment wrapText="1"/>
    </xf>
    <xf numFmtId="0" fontId="3" fillId="11" borderId="54" xfId="0" applyNumberFormat="1" applyFont="1" applyFill="1" applyBorder="1" applyAlignment="1">
      <alignment horizontal="center" vertical="center" wrapText="1"/>
    </xf>
    <xf numFmtId="0" fontId="0" fillId="11" borderId="28" xfId="0" applyNumberFormat="1" applyFill="1" applyBorder="1" applyAlignment="1">
      <alignment horizontal="center" wrapText="1"/>
    </xf>
    <xf numFmtId="49" fontId="9" fillId="5" borderId="28" xfId="0" applyFont="1" applyFill="1" applyBorder="1" applyAlignment="1">
      <alignment horizontal="center" wrapText="1"/>
    </xf>
    <xf numFmtId="0" fontId="7" fillId="5" borderId="28" xfId="0" applyNumberFormat="1" applyFont="1" applyFill="1" applyBorder="1" applyAlignment="1">
      <alignment horizontal="center" wrapText="1"/>
    </xf>
    <xf numFmtId="49" fontId="7" fillId="5" borderId="28" xfId="0" applyFont="1" applyFill="1" applyBorder="1" applyAlignment="1">
      <alignment horizontal="center" wrapText="1"/>
    </xf>
    <xf numFmtId="49" fontId="7" fillId="3" borderId="29" xfId="0" applyFont="1" applyFill="1" applyBorder="1" applyAlignment="1">
      <alignment horizontal="center"/>
    </xf>
    <xf numFmtId="49" fontId="7" fillId="3" borderId="28" xfId="0" applyFont="1" applyFill="1" applyBorder="1" applyAlignment="1">
      <alignment horizontal="center"/>
    </xf>
    <xf numFmtId="49" fontId="3" fillId="0" borderId="0" xfId="0" applyFont="1" applyFill="1" applyBorder="1" applyAlignment="1">
      <alignment horizontal="center" vertical="center"/>
    </xf>
    <xf numFmtId="49" fontId="3" fillId="0" borderId="0" xfId="0" applyFont="1" applyBorder="1" applyAlignment="1">
      <alignment horizontal="center" vertical="center"/>
    </xf>
    <xf numFmtId="49" fontId="7" fillId="0" borderId="0" xfId="0" applyFont="1" applyBorder="1"/>
    <xf numFmtId="49" fontId="3" fillId="9" borderId="38" xfId="0" applyFont="1" applyFill="1" applyBorder="1" applyAlignment="1">
      <alignment horizontal="center" vertical="center" wrapText="1"/>
    </xf>
    <xf numFmtId="49" fontId="3" fillId="0" borderId="73" xfId="0" applyFont="1" applyFill="1" applyBorder="1" applyAlignment="1">
      <alignment horizontal="center" vertical="center"/>
    </xf>
    <xf numFmtId="49" fontId="3" fillId="13" borderId="28" xfId="0" applyFont="1" applyFill="1" applyBorder="1" applyAlignment="1">
      <alignment horizontal="center" vertical="center" wrapText="1"/>
    </xf>
    <xf numFmtId="49" fontId="3" fillId="0" borderId="20" xfId="0" applyFont="1" applyBorder="1" applyAlignment="1"/>
    <xf numFmtId="0" fontId="3" fillId="15" borderId="50" xfId="0" applyNumberFormat="1" applyFont="1" applyFill="1" applyBorder="1" applyAlignment="1">
      <alignment horizontal="center" vertical="center" wrapText="1"/>
    </xf>
    <xf numFmtId="0" fontId="3" fillId="15" borderId="45" xfId="0" applyNumberFormat="1" applyFont="1" applyFill="1" applyBorder="1" applyAlignment="1">
      <alignment horizontal="center" vertical="center" wrapText="1"/>
    </xf>
    <xf numFmtId="0" fontId="3" fillId="11" borderId="50" xfId="0" applyNumberFormat="1" applyFont="1" applyFill="1" applyBorder="1" applyAlignment="1">
      <alignment horizontal="center" vertical="center" wrapText="1"/>
    </xf>
    <xf numFmtId="0" fontId="3" fillId="11" borderId="45" xfId="0" applyNumberFormat="1" applyFont="1" applyFill="1" applyBorder="1" applyAlignment="1">
      <alignment horizontal="center" vertical="center" wrapText="1"/>
    </xf>
    <xf numFmtId="49" fontId="7" fillId="0" borderId="10" xfId="0" applyFont="1" applyFill="1" applyBorder="1" applyAlignment="1">
      <alignment horizontal="center" wrapText="1"/>
    </xf>
    <xf numFmtId="49" fontId="3" fillId="6" borderId="28" xfId="0" applyFont="1" applyFill="1" applyBorder="1" applyAlignment="1">
      <alignment horizontal="center" vertical="center"/>
    </xf>
    <xf numFmtId="49" fontId="3" fillId="9" borderId="29" xfId="0" applyFont="1" applyFill="1" applyBorder="1" applyAlignment="1">
      <alignment horizontal="center" vertical="center"/>
    </xf>
    <xf numFmtId="49" fontId="3" fillId="13" borderId="38" xfId="0" applyFont="1" applyFill="1" applyBorder="1" applyAlignment="1">
      <alignment horizontal="center" vertical="center"/>
    </xf>
    <xf numFmtId="49" fontId="3" fillId="11" borderId="54" xfId="0" applyFont="1" applyFill="1" applyBorder="1" applyAlignment="1">
      <alignment horizontal="center" wrapText="1"/>
    </xf>
    <xf numFmtId="49" fontId="2" fillId="5" borderId="6" xfId="0" applyFont="1" applyFill="1" applyBorder="1" applyAlignment="1">
      <alignment vertical="top" wrapText="1"/>
    </xf>
    <xf numFmtId="49" fontId="2" fillId="0" borderId="23" xfId="0" applyFont="1" applyBorder="1" applyAlignment="1">
      <alignment vertical="top" wrapText="1"/>
    </xf>
    <xf numFmtId="49" fontId="2" fillId="0" borderId="12" xfId="0" applyFont="1" applyBorder="1" applyAlignment="1">
      <alignment vertical="top" wrapText="1"/>
    </xf>
    <xf numFmtId="49" fontId="2" fillId="5" borderId="11" xfId="0" applyFont="1" applyFill="1" applyBorder="1" applyAlignment="1">
      <alignment vertical="top" wrapText="1"/>
    </xf>
    <xf numFmtId="49" fontId="5" fillId="6" borderId="11" xfId="0" applyFont="1" applyFill="1" applyBorder="1" applyAlignment="1">
      <alignment horizontal="center" vertical="top"/>
    </xf>
    <xf numFmtId="0" fontId="2" fillId="0" borderId="6" xfId="0" applyNumberFormat="1" applyFont="1" applyBorder="1" applyAlignment="1">
      <alignment wrapText="1"/>
    </xf>
    <xf numFmtId="0" fontId="2" fillId="0" borderId="6" xfId="0" applyNumberFormat="1" applyFont="1" applyBorder="1" applyAlignment="1">
      <alignment horizontal="left" wrapText="1"/>
    </xf>
    <xf numFmtId="49" fontId="2" fillId="0" borderId="10" xfId="0" applyFont="1" applyBorder="1"/>
    <xf numFmtId="49" fontId="3" fillId="11" borderId="34" xfId="0" applyFont="1" applyFill="1" applyBorder="1" applyAlignment="1">
      <alignment horizontal="center" vertical="center"/>
    </xf>
    <xf numFmtId="49" fontId="3" fillId="2" borderId="2" xfId="0" applyFont="1" applyFill="1" applyBorder="1" applyAlignment="1">
      <alignment horizontal="center" vertical="center"/>
    </xf>
    <xf numFmtId="49" fontId="3" fillId="0" borderId="9" xfId="0" applyFont="1" applyFill="1" applyBorder="1" applyAlignment="1">
      <alignment horizontal="center" vertical="center" wrapText="1"/>
    </xf>
    <xf numFmtId="49" fontId="2" fillId="0" borderId="32" xfId="0" applyFont="1" applyBorder="1" applyAlignment="1">
      <alignment horizontal="center" vertical="center"/>
    </xf>
    <xf numFmtId="49" fontId="3" fillId="13" borderId="2" xfId="0" applyFont="1" applyFill="1" applyBorder="1" applyAlignment="1">
      <alignment horizontal="center" vertical="center" wrapText="1"/>
    </xf>
    <xf numFmtId="49" fontId="2" fillId="0" borderId="48" xfId="0" applyFont="1" applyBorder="1" applyAlignment="1">
      <alignment horizontal="center" vertical="center"/>
    </xf>
    <xf numFmtId="49" fontId="0" fillId="5" borderId="51" xfId="0" applyFill="1" applyBorder="1"/>
    <xf numFmtId="49" fontId="0" fillId="0" borderId="82" xfId="0" applyBorder="1"/>
    <xf numFmtId="49" fontId="3" fillId="5" borderId="28" xfId="0" applyFont="1" applyFill="1" applyBorder="1" applyAlignment="1">
      <alignment horizontal="center" vertical="center"/>
    </xf>
    <xf numFmtId="49" fontId="3" fillId="0" borderId="28" xfId="0" applyFont="1" applyFill="1" applyBorder="1" applyAlignment="1">
      <alignment horizontal="center" vertical="center"/>
    </xf>
    <xf numFmtId="49" fontId="2" fillId="0" borderId="6" xfId="0" applyFont="1" applyBorder="1" applyAlignment="1">
      <alignment vertical="top" wrapText="1"/>
    </xf>
    <xf numFmtId="49" fontId="2" fillId="0" borderId="6" xfId="0" applyFont="1" applyBorder="1" applyAlignment="1">
      <alignment vertical="top" wrapText="1"/>
    </xf>
    <xf numFmtId="49" fontId="3" fillId="0" borderId="6" xfId="0" applyFont="1" applyBorder="1" applyAlignment="1">
      <alignment vertical="top" wrapText="1"/>
    </xf>
    <xf numFmtId="49" fontId="3" fillId="6" borderId="54" xfId="0" applyFont="1" applyFill="1" applyBorder="1" applyAlignment="1">
      <alignment vertical="center"/>
    </xf>
    <xf numFmtId="49" fontId="2" fillId="5" borderId="6" xfId="0" applyFont="1" applyFill="1" applyBorder="1" applyAlignment="1">
      <alignment horizontal="left" vertical="top" wrapText="1"/>
    </xf>
    <xf numFmtId="49" fontId="2" fillId="5" borderId="23" xfId="0" applyFont="1" applyFill="1" applyBorder="1" applyAlignment="1">
      <alignment horizontal="left" vertical="top" wrapText="1"/>
    </xf>
    <xf numFmtId="49" fontId="3" fillId="6" borderId="83" xfId="0" applyFont="1" applyFill="1" applyBorder="1" applyAlignment="1">
      <alignment vertical="top"/>
    </xf>
    <xf numFmtId="49" fontId="2" fillId="0" borderId="12" xfId="0" applyFont="1" applyBorder="1" applyAlignment="1">
      <alignment horizontal="left" vertical="top" wrapText="1"/>
    </xf>
    <xf numFmtId="49" fontId="2" fillId="0" borderId="6" xfId="0" applyFont="1" applyBorder="1" applyAlignment="1">
      <alignment horizontal="center" vertical="center" wrapText="1"/>
    </xf>
    <xf numFmtId="49" fontId="2" fillId="0" borderId="11" xfId="0" applyFont="1" applyBorder="1" applyAlignment="1">
      <alignment horizontal="center" vertical="center" wrapText="1"/>
    </xf>
    <xf numFmtId="49" fontId="3" fillId="6" borderId="8" xfId="0" applyFont="1" applyFill="1" applyBorder="1" applyAlignment="1">
      <alignment vertical="top"/>
    </xf>
    <xf numFmtId="49" fontId="2" fillId="0" borderId="1" xfId="0" applyFont="1" applyBorder="1" applyAlignment="1">
      <alignment horizontal="left" vertical="top" wrapText="1"/>
    </xf>
    <xf numFmtId="49" fontId="2" fillId="0" borderId="1" xfId="0" applyFont="1" applyBorder="1" applyAlignment="1">
      <alignment horizontal="center" vertical="center" wrapText="1"/>
    </xf>
    <xf numFmtId="49" fontId="2" fillId="0" borderId="23" xfId="0" applyFont="1" applyBorder="1"/>
    <xf numFmtId="165" fontId="6" fillId="0" borderId="1"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wrapText="1"/>
    </xf>
    <xf numFmtId="49" fontId="13" fillId="13" borderId="11" xfId="0" applyFont="1" applyFill="1" applyBorder="1" applyAlignment="1">
      <alignment horizontal="center" vertical="center" wrapText="1"/>
    </xf>
    <xf numFmtId="49" fontId="2" fillId="5" borderId="5" xfId="0" applyFont="1" applyFill="1" applyBorder="1" applyAlignment="1">
      <alignment vertical="top" wrapText="1"/>
    </xf>
    <xf numFmtId="49" fontId="2" fillId="5" borderId="8" xfId="0" applyFont="1" applyFill="1" applyBorder="1" applyAlignment="1">
      <alignment vertical="top" wrapText="1"/>
    </xf>
    <xf numFmtId="49" fontId="2" fillId="0" borderId="14" xfId="0" applyFont="1" applyBorder="1" applyAlignment="1">
      <alignment horizontal="center" vertical="top" wrapText="1"/>
    </xf>
    <xf numFmtId="49" fontId="2" fillId="0" borderId="1" xfId="0" applyFont="1" applyBorder="1" applyAlignment="1">
      <alignment horizontal="center" vertical="top"/>
    </xf>
    <xf numFmtId="49" fontId="2" fillId="0" borderId="1" xfId="0" applyFont="1" applyBorder="1" applyAlignment="1">
      <alignment horizontal="center" vertical="top" wrapText="1"/>
    </xf>
    <xf numFmtId="49" fontId="2" fillId="0" borderId="1" xfId="0" applyFont="1" applyFill="1" applyBorder="1" applyAlignment="1">
      <alignment horizontal="center" vertical="top" wrapText="1"/>
    </xf>
    <xf numFmtId="49" fontId="2" fillId="0" borderId="8" xfId="0" applyFont="1" applyBorder="1" applyAlignment="1">
      <alignment horizontal="center" vertical="top" wrapText="1"/>
    </xf>
    <xf numFmtId="49" fontId="3" fillId="6" borderId="72" xfId="0" applyFont="1" applyFill="1" applyBorder="1" applyAlignment="1">
      <alignment horizontal="center" vertical="top"/>
    </xf>
    <xf numFmtId="49" fontId="4" fillId="0" borderId="14" xfId="0" applyFont="1" applyBorder="1" applyAlignment="1">
      <alignment horizontal="center" vertical="top"/>
    </xf>
    <xf numFmtId="49" fontId="4" fillId="0" borderId="1" xfId="0" applyFont="1" applyBorder="1" applyAlignment="1">
      <alignment horizontal="center" vertical="top"/>
    </xf>
    <xf numFmtId="49" fontId="2" fillId="0" borderId="0" xfId="0" applyFont="1" applyBorder="1" applyAlignment="1">
      <alignment horizontal="center" vertical="top" wrapText="1"/>
    </xf>
    <xf numFmtId="49" fontId="2" fillId="5" borderId="8" xfId="0" applyFont="1" applyFill="1" applyBorder="1" applyAlignment="1">
      <alignment horizontal="center" vertical="top" wrapText="1"/>
    </xf>
    <xf numFmtId="49" fontId="17" fillId="0" borderId="17" xfId="0" applyFont="1" applyFill="1" applyBorder="1" applyAlignment="1">
      <alignment horizontal="center"/>
    </xf>
    <xf numFmtId="49" fontId="17" fillId="0" borderId="20" xfId="0" applyFont="1" applyFill="1" applyBorder="1"/>
    <xf numFmtId="49" fontId="2" fillId="0" borderId="6" xfId="0" applyFont="1" applyFill="1" applyBorder="1" applyAlignment="1">
      <alignment horizontal="center" vertical="center" wrapText="1"/>
    </xf>
    <xf numFmtId="49" fontId="2" fillId="0" borderId="24" xfId="0" applyFont="1" applyFill="1" applyBorder="1" applyAlignment="1">
      <alignment horizontal="center"/>
    </xf>
    <xf numFmtId="49" fontId="2" fillId="0" borderId="20" xfId="0" applyFont="1" applyFill="1" applyBorder="1" applyAlignment="1">
      <alignment horizontal="center"/>
    </xf>
    <xf numFmtId="0" fontId="25" fillId="0" borderId="20" xfId="0" applyNumberFormat="1" applyFont="1" applyFill="1" applyBorder="1" applyAlignment="1">
      <alignment horizontal="center" vertical="center" wrapText="1"/>
    </xf>
    <xf numFmtId="49" fontId="2" fillId="0" borderId="1" xfId="0" applyFont="1" applyFill="1" applyBorder="1" applyAlignment="1">
      <alignment horizontal="center" vertical="top"/>
    </xf>
    <xf numFmtId="49" fontId="4" fillId="0" borderId="17" xfId="0" applyFont="1" applyFill="1" applyBorder="1" applyAlignment="1">
      <alignment horizontal="center"/>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49" fontId="2" fillId="11" borderId="8" xfId="0" applyFont="1" applyFill="1" applyBorder="1" applyAlignment="1">
      <alignment horizontal="center" vertical="center" wrapText="1"/>
    </xf>
    <xf numFmtId="49" fontId="2" fillId="11" borderId="8" xfId="0" applyNumberFormat="1" applyFont="1" applyFill="1" applyBorder="1" applyAlignment="1">
      <alignment horizontal="center" vertical="center" wrapText="1"/>
    </xf>
    <xf numFmtId="0" fontId="2" fillId="11" borderId="8"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1" xfId="0" applyNumberFormat="1" applyFont="1" applyFill="1" applyBorder="1" applyAlignment="1">
      <alignment horizontal="center" vertical="center" wrapText="1"/>
    </xf>
    <xf numFmtId="49" fontId="2" fillId="3" borderId="1" xfId="0" applyFont="1" applyFill="1" applyBorder="1" applyAlignment="1">
      <alignment horizontal="center" vertical="center" wrapText="1"/>
    </xf>
    <xf numFmtId="49" fontId="2" fillId="3" borderId="8" xfId="0" applyFont="1" applyFill="1" applyBorder="1" applyAlignment="1">
      <alignment horizontal="center" vertical="center" wrapText="1"/>
    </xf>
    <xf numFmtId="49" fontId="2" fillId="3" borderId="6" xfId="0" applyFont="1" applyFill="1" applyBorder="1" applyAlignment="1">
      <alignment horizontal="center" vertical="center" wrapText="1"/>
    </xf>
    <xf numFmtId="49" fontId="2" fillId="3" borderId="11" xfId="0" applyFont="1" applyFill="1" applyBorder="1" applyAlignment="1">
      <alignment horizontal="center" vertical="center" wrapText="1"/>
    </xf>
    <xf numFmtId="49" fontId="2" fillId="0" borderId="14" xfId="0" applyFont="1" applyBorder="1" applyAlignment="1">
      <alignment horizontal="center" vertical="center" wrapText="1"/>
    </xf>
    <xf numFmtId="49" fontId="2" fillId="0" borderId="14" xfId="0" applyFont="1" applyFill="1" applyBorder="1" applyAlignment="1">
      <alignment horizontal="center" vertical="center" wrapText="1"/>
    </xf>
    <xf numFmtId="49" fontId="2" fillId="0" borderId="1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5" borderId="8" xfId="0" applyNumberFormat="1" applyFont="1" applyFill="1" applyBorder="1" applyAlignment="1">
      <alignment horizontal="center" vertical="center" wrapText="1"/>
    </xf>
    <xf numFmtId="0" fontId="2" fillId="5" borderId="11" xfId="0" applyNumberFormat="1" applyFont="1" applyFill="1" applyBorder="1" applyAlignment="1">
      <alignment horizontal="center" vertical="center" wrapText="1"/>
    </xf>
    <xf numFmtId="49" fontId="2" fillId="0" borderId="11"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2" fillId="0" borderId="0" xfId="0" applyFont="1" applyFill="1" applyBorder="1" applyAlignment="1">
      <alignment horizontal="center" vertical="center" wrapText="1"/>
    </xf>
    <xf numFmtId="49" fontId="2" fillId="0" borderId="0" xfId="0" applyFont="1" applyAlignment="1">
      <alignment horizontal="center" vertical="center" wrapText="1"/>
    </xf>
    <xf numFmtId="49" fontId="13" fillId="5" borderId="6" xfId="0" applyFont="1" applyFill="1" applyBorder="1" applyAlignment="1">
      <alignment horizontal="left" vertical="center" wrapText="1"/>
    </xf>
    <xf numFmtId="11" fontId="13" fillId="0" borderId="6" xfId="0" applyNumberFormat="1" applyFont="1" applyFill="1" applyBorder="1" applyAlignment="1">
      <alignment horizontal="left" vertical="center" wrapText="1"/>
    </xf>
    <xf numFmtId="49" fontId="6" fillId="0" borderId="12" xfId="0" applyFont="1" applyFill="1" applyBorder="1" applyAlignment="1">
      <alignment horizontal="left" vertical="center" wrapText="1"/>
    </xf>
    <xf numFmtId="49" fontId="13" fillId="0" borderId="6" xfId="0" applyFont="1" applyBorder="1" applyAlignment="1">
      <alignment horizontal="left" vertical="center" wrapText="1"/>
    </xf>
    <xf numFmtId="49" fontId="13" fillId="0" borderId="11" xfId="0" applyFont="1" applyBorder="1" applyAlignment="1">
      <alignment horizontal="left" vertical="center" wrapText="1"/>
    </xf>
    <xf numFmtId="49" fontId="13" fillId="5" borderId="1" xfId="0" applyFont="1" applyFill="1" applyBorder="1" applyAlignment="1">
      <alignment horizontal="left" vertical="center" wrapText="1"/>
    </xf>
    <xf numFmtId="49" fontId="6" fillId="5" borderId="6" xfId="0" applyFont="1" applyFill="1" applyBorder="1" applyAlignment="1">
      <alignment horizontal="left" vertical="center" wrapText="1"/>
    </xf>
    <xf numFmtId="49" fontId="13" fillId="0" borderId="6" xfId="0" applyFont="1" applyFill="1" applyBorder="1" applyAlignment="1">
      <alignment horizontal="left" vertical="center" wrapText="1"/>
    </xf>
    <xf numFmtId="49" fontId="24" fillId="5" borderId="8" xfId="0" applyFont="1" applyFill="1" applyBorder="1" applyAlignment="1">
      <alignment horizontal="left" vertical="center" wrapText="1"/>
    </xf>
    <xf numFmtId="49" fontId="6" fillId="0" borderId="12" xfId="0" applyFont="1" applyBorder="1" applyAlignment="1">
      <alignment horizontal="left" vertical="center" wrapText="1"/>
    </xf>
    <xf numFmtId="49" fontId="6" fillId="0" borderId="6" xfId="0"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49" fontId="13" fillId="0" borderId="1" xfId="0" applyFont="1" applyFill="1" applyBorder="1" applyAlignment="1">
      <alignment horizontal="left" vertical="center" wrapText="1"/>
    </xf>
    <xf numFmtId="49" fontId="2" fillId="5" borderId="0" xfId="0" applyFont="1" applyFill="1" applyBorder="1" applyAlignment="1">
      <alignment horizontal="left" vertical="center" wrapText="1"/>
    </xf>
    <xf numFmtId="2" fontId="13" fillId="5" borderId="6" xfId="0" applyNumberFormat="1" applyFont="1" applyFill="1" applyBorder="1" applyAlignment="1">
      <alignment horizontal="left" vertical="center" wrapText="1"/>
    </xf>
    <xf numFmtId="49" fontId="13" fillId="5" borderId="11" xfId="0" applyFont="1" applyFill="1" applyBorder="1" applyAlignment="1">
      <alignment horizontal="left" vertical="center" wrapText="1"/>
    </xf>
    <xf numFmtId="0" fontId="13" fillId="5" borderId="6" xfId="0" applyNumberFormat="1" applyFont="1" applyFill="1" applyBorder="1" applyAlignment="1">
      <alignment horizontal="left" vertical="center" wrapText="1"/>
    </xf>
    <xf numFmtId="0" fontId="13" fillId="5" borderId="11" xfId="0" applyNumberFormat="1" applyFont="1" applyFill="1" applyBorder="1" applyAlignment="1">
      <alignment horizontal="left" vertical="center" wrapText="1"/>
    </xf>
    <xf numFmtId="0" fontId="13" fillId="5" borderId="1" xfId="0" applyNumberFormat="1" applyFont="1" applyFill="1" applyBorder="1" applyAlignment="1">
      <alignment horizontal="left" vertical="center" wrapText="1"/>
    </xf>
    <xf numFmtId="49" fontId="13" fillId="17" borderId="1" xfId="0" applyFont="1" applyFill="1" applyBorder="1" applyAlignment="1">
      <alignment horizontal="center" vertical="center" wrapText="1"/>
    </xf>
    <xf numFmtId="49" fontId="6" fillId="17" borderId="1" xfId="0" applyFont="1" applyFill="1" applyBorder="1" applyAlignment="1">
      <alignment vertical="top" wrapText="1"/>
    </xf>
    <xf numFmtId="49" fontId="6" fillId="17" borderId="1" xfId="0" applyFont="1" applyFill="1" applyBorder="1" applyAlignment="1">
      <alignment horizontal="center" wrapText="1"/>
    </xf>
    <xf numFmtId="49" fontId="6" fillId="17" borderId="17" xfId="0" applyFont="1" applyFill="1" applyBorder="1" applyAlignment="1">
      <alignment horizontal="center" wrapText="1"/>
    </xf>
    <xf numFmtId="164" fontId="6" fillId="17" borderId="1" xfId="0" applyNumberFormat="1" applyFont="1" applyFill="1" applyBorder="1" applyAlignment="1">
      <alignment vertical="top" wrapText="1"/>
    </xf>
    <xf numFmtId="164" fontId="6" fillId="17" borderId="1" xfId="0" applyNumberFormat="1" applyFont="1" applyFill="1" applyBorder="1" applyAlignment="1">
      <alignment horizontal="center" vertical="top" wrapText="1"/>
    </xf>
    <xf numFmtId="164" fontId="6" fillId="17" borderId="17" xfId="0" applyNumberFormat="1" applyFont="1" applyFill="1" applyBorder="1" applyAlignment="1">
      <alignment vertical="top" wrapText="1"/>
    </xf>
    <xf numFmtId="49" fontId="6" fillId="17" borderId="17" xfId="0" applyFont="1" applyFill="1" applyBorder="1" applyAlignment="1">
      <alignment vertical="top" wrapText="1"/>
    </xf>
    <xf numFmtId="49" fontId="6" fillId="17" borderId="6" xfId="0" applyFont="1" applyFill="1" applyBorder="1" applyAlignment="1">
      <alignment vertical="top" wrapText="1"/>
    </xf>
    <xf numFmtId="49" fontId="6" fillId="17" borderId="7" xfId="0" applyFont="1" applyFill="1" applyBorder="1" applyAlignment="1">
      <alignment vertical="top" wrapText="1"/>
    </xf>
    <xf numFmtId="49" fontId="6" fillId="17" borderId="20" xfId="0" applyFont="1" applyFill="1" applyBorder="1" applyAlignment="1">
      <alignment vertical="top" wrapText="1"/>
    </xf>
    <xf numFmtId="49" fontId="13" fillId="17" borderId="32" xfId="0" applyFont="1" applyFill="1" applyBorder="1" applyAlignment="1">
      <alignment horizontal="center" vertical="center"/>
    </xf>
    <xf numFmtId="49" fontId="14" fillId="16" borderId="1" xfId="0" applyFont="1" applyFill="1" applyBorder="1" applyAlignment="1">
      <alignment horizontal="center" vertical="top" wrapText="1"/>
    </xf>
    <xf numFmtId="49" fontId="2" fillId="0" borderId="0" xfId="0" applyFont="1" applyFill="1"/>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9" fontId="0" fillId="0" borderId="0" xfId="0" applyFill="1"/>
    <xf numFmtId="0" fontId="6" fillId="0" borderId="6" xfId="0" applyNumberFormat="1" applyFont="1" applyBorder="1" applyAlignment="1">
      <alignment horizontal="center" vertical="center"/>
    </xf>
    <xf numFmtId="49" fontId="3" fillId="15" borderId="50" xfId="0" applyFont="1" applyFill="1" applyBorder="1"/>
    <xf numFmtId="49" fontId="5" fillId="2" borderId="5" xfId="0" applyFont="1" applyFill="1" applyBorder="1" applyAlignment="1">
      <alignment horizontal="center" vertical="top"/>
    </xf>
    <xf numFmtId="165" fontId="6" fillId="0" borderId="5" xfId="1" applyNumberFormat="1" applyFont="1" applyBorder="1" applyAlignment="1">
      <alignment horizontal="center" vertical="center"/>
    </xf>
    <xf numFmtId="49" fontId="5" fillId="16" borderId="1" xfId="0" applyFont="1" applyFill="1" applyBorder="1" applyAlignment="1">
      <alignment horizontal="center" vertical="top"/>
    </xf>
    <xf numFmtId="0" fontId="6" fillId="16" borderId="1" xfId="0" applyNumberFormat="1" applyFont="1" applyFill="1" applyBorder="1" applyAlignment="1">
      <alignment horizontal="center" vertical="center"/>
    </xf>
    <xf numFmtId="0" fontId="3" fillId="15" borderId="54" xfId="0" applyNumberFormat="1" applyFont="1" applyFill="1" applyBorder="1" applyAlignment="1">
      <alignment horizontal="center"/>
    </xf>
    <xf numFmtId="49" fontId="5" fillId="2" borderId="6" xfId="0" applyFont="1" applyFill="1" applyBorder="1" applyAlignment="1">
      <alignment horizontal="center" vertical="top"/>
    </xf>
    <xf numFmtId="165" fontId="6" fillId="0" borderId="5" xfId="1" applyNumberFormat="1" applyFont="1" applyFill="1" applyBorder="1" applyAlignment="1">
      <alignment horizontal="center" vertical="center"/>
    </xf>
    <xf numFmtId="0" fontId="3" fillId="16" borderId="1" xfId="0" applyNumberFormat="1" applyFont="1" applyFill="1" applyBorder="1" applyAlignment="1">
      <alignment horizontal="center"/>
    </xf>
    <xf numFmtId="49" fontId="0" fillId="16" borderId="1" xfId="0" applyFill="1" applyBorder="1"/>
    <xf numFmtId="49" fontId="2" fillId="0" borderId="0" xfId="0" applyFont="1" applyAlignment="1">
      <alignment vertical="center" wrapText="1"/>
    </xf>
    <xf numFmtId="49" fontId="3" fillId="6" borderId="6" xfId="0" applyFont="1" applyFill="1" applyBorder="1" applyAlignment="1">
      <alignment horizontal="center" vertical="center" wrapText="1"/>
    </xf>
    <xf numFmtId="49" fontId="2" fillId="0" borderId="1" xfId="0" applyFont="1" applyBorder="1" applyAlignment="1">
      <alignment vertical="center" wrapText="1"/>
    </xf>
    <xf numFmtId="49" fontId="5" fillId="6" borderId="5" xfId="0" applyFont="1" applyFill="1" applyBorder="1" applyAlignment="1">
      <alignment horizontal="center" vertical="center" wrapText="1"/>
    </xf>
    <xf numFmtId="49" fontId="2" fillId="0" borderId="6" xfId="0" applyFont="1" applyFill="1" applyBorder="1" applyAlignment="1">
      <alignment horizontal="left" vertical="center" wrapText="1"/>
    </xf>
    <xf numFmtId="49" fontId="2" fillId="0" borderId="1" xfId="0" applyFont="1" applyFill="1" applyBorder="1" applyAlignment="1">
      <alignment horizontal="left" vertical="center" wrapText="1"/>
    </xf>
    <xf numFmtId="49" fontId="2" fillId="0" borderId="8" xfId="0" applyFont="1" applyFill="1" applyBorder="1" applyAlignment="1">
      <alignment horizontal="left" vertical="center" wrapText="1"/>
    </xf>
    <xf numFmtId="49" fontId="5" fillId="6" borderId="1" xfId="0" applyFont="1" applyFill="1" applyBorder="1" applyAlignment="1">
      <alignment horizontal="center" vertical="center" wrapText="1"/>
    </xf>
    <xf numFmtId="49" fontId="2" fillId="0" borderId="14" xfId="0" applyFont="1" applyBorder="1" applyAlignment="1">
      <alignment vertical="center" wrapText="1"/>
    </xf>
    <xf numFmtId="49" fontId="3" fillId="5" borderId="1" xfId="0" applyFont="1" applyFill="1" applyBorder="1" applyAlignment="1">
      <alignment horizontal="left" vertical="center" wrapText="1"/>
    </xf>
    <xf numFmtId="49" fontId="3" fillId="0" borderId="1" xfId="0" applyFont="1" applyBorder="1" applyAlignment="1">
      <alignment horizontal="left" vertical="center" wrapText="1"/>
    </xf>
    <xf numFmtId="0" fontId="2" fillId="0" borderId="1" xfId="0" applyNumberFormat="1" applyFont="1" applyFill="1" applyBorder="1" applyAlignment="1">
      <alignment vertical="center" wrapText="1"/>
    </xf>
    <xf numFmtId="49" fontId="2" fillId="5" borderId="1" xfId="0" applyFont="1" applyFill="1" applyBorder="1" applyAlignment="1">
      <alignment vertical="center" wrapText="1"/>
    </xf>
    <xf numFmtId="49" fontId="2" fillId="0" borderId="14" xfId="0" applyFont="1" applyFill="1" applyBorder="1" applyAlignment="1">
      <alignment vertical="center" wrapText="1"/>
    </xf>
    <xf numFmtId="49" fontId="3" fillId="0" borderId="0" xfId="0" applyFont="1" applyFill="1" applyAlignment="1">
      <alignment vertical="center" wrapText="1"/>
    </xf>
    <xf numFmtId="49" fontId="3" fillId="0" borderId="1" xfId="0" applyFont="1" applyBorder="1" applyAlignment="1">
      <alignment vertical="center" wrapText="1"/>
    </xf>
    <xf numFmtId="49" fontId="2" fillId="0" borderId="8" xfId="0" applyFont="1" applyBorder="1" applyAlignment="1">
      <alignment vertical="center" wrapText="1"/>
    </xf>
    <xf numFmtId="49" fontId="2" fillId="0" borderId="1" xfId="0" applyFont="1" applyFill="1" applyBorder="1" applyAlignment="1">
      <alignment vertical="center" wrapText="1"/>
    </xf>
    <xf numFmtId="49" fontId="2" fillId="0" borderId="10" xfId="0" applyFont="1" applyFill="1" applyBorder="1" applyAlignment="1">
      <alignment vertical="center" wrapText="1"/>
    </xf>
    <xf numFmtId="49" fontId="2" fillId="0" borderId="14" xfId="0" applyFont="1" applyFill="1" applyBorder="1" applyAlignment="1">
      <alignment horizontal="left" vertical="center" wrapText="1"/>
    </xf>
    <xf numFmtId="49" fontId="3" fillId="5" borderId="8" xfId="0" applyFont="1" applyFill="1" applyBorder="1" applyAlignment="1">
      <alignment horizontal="left" vertical="center" wrapText="1"/>
    </xf>
    <xf numFmtId="49" fontId="2" fillId="5" borderId="42" xfId="0" applyFont="1" applyFill="1" applyBorder="1" applyAlignment="1">
      <alignment vertical="center" wrapText="1"/>
    </xf>
    <xf numFmtId="49" fontId="2" fillId="0" borderId="55" xfId="0" applyFont="1" applyFill="1" applyBorder="1" applyAlignment="1">
      <alignment vertical="center" wrapText="1"/>
    </xf>
    <xf numFmtId="49" fontId="16" fillId="5" borderId="0" xfId="0" applyFont="1" applyFill="1" applyBorder="1" applyAlignment="1">
      <alignment vertical="center" wrapText="1"/>
    </xf>
    <xf numFmtId="49" fontId="0" fillId="0" borderId="0" xfId="0" applyAlignment="1">
      <alignment vertical="center" wrapText="1"/>
    </xf>
    <xf numFmtId="49" fontId="3" fillId="0" borderId="1" xfId="0" applyNumberFormat="1" applyFont="1" applyFill="1" applyBorder="1" applyAlignment="1">
      <alignment horizontal="center" vertical="center" wrapText="1"/>
    </xf>
    <xf numFmtId="49" fontId="3" fillId="15" borderId="1" xfId="0" applyFont="1" applyFill="1" applyBorder="1" applyAlignment="1">
      <alignment horizontal="center" vertical="center" wrapText="1"/>
    </xf>
    <xf numFmtId="49" fontId="0" fillId="6" borderId="1" xfId="0" applyFill="1" applyBorder="1" applyAlignment="1">
      <alignment vertical="center" wrapText="1"/>
    </xf>
    <xf numFmtId="49" fontId="2" fillId="6" borderId="1" xfId="0" applyFont="1" applyFill="1" applyBorder="1" applyAlignment="1">
      <alignment horizontal="center" vertical="center" wrapText="1"/>
    </xf>
    <xf numFmtId="49" fontId="2" fillId="6" borderId="1" xfId="0" applyFont="1" applyFill="1" applyBorder="1" applyAlignment="1">
      <alignment vertical="center" wrapText="1"/>
    </xf>
    <xf numFmtId="49" fontId="3" fillId="6"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165" fontId="6" fillId="6" borderId="1" xfId="1"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wrapText="1"/>
    </xf>
    <xf numFmtId="165" fontId="13" fillId="6" borderId="1" xfId="1" applyNumberFormat="1" applyFont="1" applyFill="1" applyBorder="1" applyAlignment="1">
      <alignment horizontal="center" vertical="center" wrapText="1"/>
    </xf>
    <xf numFmtId="0" fontId="3" fillId="18" borderId="1" xfId="0" applyNumberFormat="1" applyFont="1" applyFill="1" applyBorder="1" applyAlignment="1">
      <alignment horizontal="center"/>
    </xf>
    <xf numFmtId="49" fontId="5" fillId="18" borderId="1" xfId="0" applyFont="1" applyFill="1" applyBorder="1" applyAlignment="1">
      <alignment horizontal="center" vertical="top"/>
    </xf>
    <xf numFmtId="0" fontId="6" fillId="18" borderId="1" xfId="0" applyNumberFormat="1" applyFont="1" applyFill="1" applyBorder="1" applyAlignment="1">
      <alignment horizontal="center" vertical="center"/>
    </xf>
    <xf numFmtId="0" fontId="13" fillId="18" borderId="1" xfId="0" applyNumberFormat="1" applyFont="1" applyFill="1" applyBorder="1" applyAlignment="1">
      <alignment horizontal="center" vertical="center"/>
    </xf>
    <xf numFmtId="49" fontId="14" fillId="18" borderId="1" xfId="0" applyFont="1" applyFill="1" applyBorder="1" applyAlignment="1">
      <alignment horizontal="center" vertical="top" wrapText="1"/>
    </xf>
    <xf numFmtId="49" fontId="0" fillId="18" borderId="1" xfId="0" applyFill="1" applyBorder="1"/>
    <xf numFmtId="49" fontId="3" fillId="18" borderId="1" xfId="0" applyFont="1" applyFill="1" applyBorder="1"/>
    <xf numFmtId="49" fontId="26" fillId="5" borderId="1" xfId="0" applyFont="1" applyFill="1" applyBorder="1" applyAlignment="1">
      <alignment horizontal="center" vertical="center" wrapText="1"/>
    </xf>
    <xf numFmtId="49" fontId="26" fillId="0" borderId="5" xfId="0" applyFont="1" applyBorder="1" applyAlignment="1">
      <alignment horizontal="center" vertical="center" wrapText="1"/>
    </xf>
    <xf numFmtId="49" fontId="26" fillId="0" borderId="1" xfId="0" applyFont="1" applyBorder="1" applyAlignment="1">
      <alignment horizontal="center" vertical="center" wrapText="1"/>
    </xf>
    <xf numFmtId="49" fontId="26" fillId="0" borderId="1" xfId="0" applyFont="1" applyFill="1" applyBorder="1" applyAlignment="1">
      <alignment horizontal="center" vertical="center" wrapText="1"/>
    </xf>
    <xf numFmtId="0" fontId="26" fillId="0" borderId="1" xfId="0" applyNumberFormat="1" applyFont="1" applyBorder="1" applyAlignment="1">
      <alignment horizontal="center" vertical="center" wrapText="1"/>
    </xf>
    <xf numFmtId="49" fontId="26" fillId="5" borderId="16" xfId="0" applyFont="1" applyFill="1" applyBorder="1" applyAlignment="1">
      <alignment horizontal="center" vertical="center" wrapText="1"/>
    </xf>
    <xf numFmtId="49" fontId="26" fillId="5" borderId="14" xfId="0" applyFont="1" applyFill="1" applyBorder="1" applyAlignment="1">
      <alignment horizontal="center" vertical="center" wrapText="1"/>
    </xf>
    <xf numFmtId="0" fontId="26" fillId="5" borderId="14" xfId="0" applyNumberFormat="1" applyFont="1" applyFill="1" applyBorder="1" applyAlignment="1">
      <alignment horizontal="center" vertical="center" wrapText="1"/>
    </xf>
    <xf numFmtId="49" fontId="26" fillId="12" borderId="5" xfId="0" applyFont="1" applyFill="1" applyBorder="1" applyAlignment="1">
      <alignment horizontal="center" vertical="center" wrapText="1"/>
    </xf>
    <xf numFmtId="49" fontId="26" fillId="12" borderId="1" xfId="0" applyFont="1" applyFill="1" applyBorder="1" applyAlignment="1">
      <alignment horizontal="center" vertical="center" wrapText="1"/>
    </xf>
    <xf numFmtId="0" fontId="26" fillId="12" borderId="1" xfId="0" applyNumberFormat="1" applyFont="1" applyFill="1" applyBorder="1" applyAlignment="1">
      <alignment horizontal="center" vertical="center" wrapText="1"/>
    </xf>
    <xf numFmtId="49" fontId="26" fillId="2" borderId="5" xfId="0" applyFont="1" applyFill="1" applyBorder="1" applyAlignment="1">
      <alignment horizontal="center" vertical="center" wrapText="1"/>
    </xf>
    <xf numFmtId="49" fontId="26" fillId="2" borderId="1" xfId="0"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49" fontId="26" fillId="6" borderId="5" xfId="0" applyFont="1" applyFill="1" applyBorder="1" applyAlignment="1">
      <alignment horizontal="center" vertical="center" wrapText="1"/>
    </xf>
    <xf numFmtId="49" fontId="26" fillId="6" borderId="1" xfId="0" applyFont="1" applyFill="1" applyBorder="1" applyAlignment="1">
      <alignment horizontal="center" vertical="center" wrapText="1"/>
    </xf>
    <xf numFmtId="0" fontId="26" fillId="6" borderId="1" xfId="0" applyNumberFormat="1" applyFont="1" applyFill="1" applyBorder="1" applyAlignment="1">
      <alignment horizontal="center" vertical="center" wrapText="1"/>
    </xf>
    <xf numFmtId="49" fontId="26" fillId="0" borderId="14" xfId="0" applyFont="1" applyBorder="1" applyAlignment="1">
      <alignment horizontal="center" vertical="center" wrapText="1"/>
    </xf>
    <xf numFmtId="0" fontId="26" fillId="0" borderId="14" xfId="0" applyNumberFormat="1" applyFont="1" applyBorder="1" applyAlignment="1">
      <alignment horizontal="center" vertical="center" wrapText="1"/>
    </xf>
    <xf numFmtId="49" fontId="26" fillId="0" borderId="14" xfId="0" applyFont="1" applyFill="1" applyBorder="1" applyAlignment="1">
      <alignment horizontal="center" vertical="center" wrapText="1"/>
    </xf>
    <xf numFmtId="49" fontId="26" fillId="0" borderId="16" xfId="0" applyFont="1" applyBorder="1" applyAlignment="1">
      <alignment horizontal="center" vertical="center" wrapText="1"/>
    </xf>
    <xf numFmtId="49" fontId="26" fillId="0" borderId="0" xfId="0" applyFont="1" applyBorder="1" applyAlignment="1">
      <alignment horizontal="center" vertical="center" wrapText="1"/>
    </xf>
    <xf numFmtId="49" fontId="26" fillId="0" borderId="0" xfId="0" applyFont="1" applyFill="1" applyBorder="1" applyAlignment="1">
      <alignment horizontal="center" vertical="center" wrapText="1"/>
    </xf>
    <xf numFmtId="0" fontId="26" fillId="0" borderId="0" xfId="0" applyNumberFormat="1" applyFont="1" applyBorder="1" applyAlignment="1">
      <alignment horizontal="center" vertical="center" wrapText="1"/>
    </xf>
    <xf numFmtId="49" fontId="26" fillId="0" borderId="0" xfId="0" applyFont="1" applyAlignment="1">
      <alignment horizontal="center" vertical="center" wrapText="1"/>
    </xf>
    <xf numFmtId="0" fontId="3" fillId="0" borderId="1" xfId="0" applyNumberFormat="1" applyFont="1" applyFill="1" applyBorder="1" applyAlignment="1">
      <alignment horizontal="center" vertical="center" wrapText="1"/>
    </xf>
    <xf numFmtId="49" fontId="3" fillId="11" borderId="24" xfId="0" applyFont="1" applyFill="1" applyBorder="1" applyAlignment="1">
      <alignment horizontal="center"/>
    </xf>
    <xf numFmtId="49" fontId="3" fillId="11" borderId="20" xfId="0" applyFont="1" applyFill="1" applyBorder="1" applyAlignment="1">
      <alignment horizontal="center"/>
    </xf>
    <xf numFmtId="49" fontId="13" fillId="6" borderId="1" xfId="0" applyFont="1" applyFill="1" applyBorder="1" applyAlignment="1">
      <alignment horizontal="center" vertical="center" wrapText="1"/>
    </xf>
    <xf numFmtId="49" fontId="13" fillId="6" borderId="1" xfId="0" applyFont="1" applyFill="1" applyBorder="1" applyAlignment="1">
      <alignment vertical="center" wrapText="1"/>
    </xf>
    <xf numFmtId="49" fontId="13" fillId="6" borderId="1" xfId="0" applyFont="1" applyFill="1" applyBorder="1" applyAlignment="1">
      <alignment horizontal="left" vertical="top" wrapText="1"/>
    </xf>
    <xf numFmtId="49" fontId="13" fillId="6" borderId="17" xfId="0" applyFont="1" applyFill="1" applyBorder="1" applyAlignment="1">
      <alignment horizontal="left" vertical="top" wrapText="1"/>
    </xf>
    <xf numFmtId="49" fontId="14" fillId="6" borderId="1" xfId="0" applyFont="1" applyFill="1" applyBorder="1" applyAlignment="1">
      <alignment horizontal="center" vertical="center" wrapText="1"/>
    </xf>
    <xf numFmtId="49" fontId="14" fillId="6" borderId="1" xfId="0" applyFont="1" applyFill="1" applyBorder="1" applyAlignment="1">
      <alignment vertical="top" wrapText="1"/>
    </xf>
    <xf numFmtId="49" fontId="14" fillId="6" borderId="1" xfId="0" applyFont="1" applyFill="1" applyBorder="1" applyAlignment="1">
      <alignment horizontal="left" vertical="top" wrapText="1"/>
    </xf>
    <xf numFmtId="49" fontId="14" fillId="6" borderId="17" xfId="0" applyFont="1" applyFill="1" applyBorder="1" applyAlignment="1">
      <alignment horizontal="left" vertical="top" wrapText="1"/>
    </xf>
    <xf numFmtId="49" fontId="5" fillId="6" borderId="5" xfId="0" applyFont="1" applyFill="1" applyBorder="1" applyAlignment="1">
      <alignment horizontal="left" vertical="top" wrapText="1"/>
    </xf>
    <xf numFmtId="49" fontId="5" fillId="6" borderId="6" xfId="0" applyFont="1" applyFill="1" applyBorder="1" applyAlignment="1">
      <alignment horizontal="center" vertical="center" wrapText="1"/>
    </xf>
    <xf numFmtId="49" fontId="14" fillId="6" borderId="17" xfId="0" applyFont="1" applyFill="1" applyBorder="1" applyAlignment="1">
      <alignment horizontal="center" vertical="top" wrapText="1"/>
    </xf>
    <xf numFmtId="49" fontId="5" fillId="6" borderId="5" xfId="0" applyFont="1" applyFill="1" applyBorder="1" applyAlignment="1">
      <alignment horizontal="center" vertical="top" wrapText="1"/>
    </xf>
    <xf numFmtId="49" fontId="13" fillId="6" borderId="1" xfId="0" applyFont="1" applyFill="1" applyBorder="1" applyAlignment="1" applyProtection="1">
      <alignment horizontal="center" vertical="center" wrapText="1"/>
      <protection locked="0"/>
    </xf>
    <xf numFmtId="49" fontId="13" fillId="6" borderId="1" xfId="0" applyFont="1" applyFill="1" applyBorder="1" applyAlignment="1" applyProtection="1">
      <alignment vertical="top" wrapText="1"/>
      <protection locked="0"/>
    </xf>
    <xf numFmtId="49" fontId="13" fillId="6" borderId="1" xfId="0" applyFont="1" applyFill="1" applyBorder="1" applyAlignment="1" applyProtection="1">
      <alignment horizontal="left" vertical="top" wrapText="1"/>
      <protection locked="0"/>
    </xf>
    <xf numFmtId="49" fontId="13" fillId="6" borderId="17" xfId="0" applyFont="1" applyFill="1" applyBorder="1" applyAlignment="1" applyProtection="1">
      <alignment horizontal="left" vertical="top" wrapText="1"/>
      <protection locked="0"/>
    </xf>
    <xf numFmtId="49" fontId="3" fillId="6" borderId="5" xfId="0" applyFont="1" applyFill="1" applyBorder="1" applyAlignment="1" applyProtection="1">
      <alignment horizontal="left" vertical="top" wrapText="1"/>
      <protection locked="0"/>
    </xf>
    <xf numFmtId="49" fontId="3" fillId="6" borderId="1" xfId="0" applyFont="1" applyFill="1" applyBorder="1" applyAlignment="1" applyProtection="1">
      <alignment horizontal="center" vertical="center" wrapText="1"/>
      <protection locked="0"/>
    </xf>
    <xf numFmtId="49" fontId="3" fillId="6" borderId="6" xfId="0" applyFont="1" applyFill="1" applyBorder="1" applyAlignment="1" applyProtection="1">
      <alignment horizontal="center" vertical="center" wrapText="1"/>
      <protection locked="0"/>
    </xf>
    <xf numFmtId="49" fontId="13" fillId="6" borderId="1" xfId="0" applyFont="1" applyFill="1" applyBorder="1" applyAlignment="1" applyProtection="1">
      <alignment vertical="top" wrapText="1" readingOrder="1"/>
      <protection locked="0"/>
    </xf>
    <xf numFmtId="49" fontId="13" fillId="6" borderId="17" xfId="0" applyFont="1" applyFill="1" applyBorder="1" applyAlignment="1" applyProtection="1">
      <alignment vertical="top" wrapText="1" readingOrder="1"/>
      <protection locked="0"/>
    </xf>
    <xf numFmtId="49" fontId="3" fillId="6" borderId="5" xfId="0" applyFont="1" applyFill="1" applyBorder="1" applyAlignment="1" applyProtection="1">
      <alignment vertical="top" wrapText="1" readingOrder="1"/>
      <protection locked="0"/>
    </xf>
    <xf numFmtId="49" fontId="13" fillId="6" borderId="6" xfId="0" applyFont="1" applyFill="1" applyBorder="1" applyAlignment="1">
      <alignment horizontal="center" vertical="center" wrapText="1"/>
    </xf>
    <xf numFmtId="49" fontId="6" fillId="6" borderId="1" xfId="0" applyFont="1" applyFill="1" applyBorder="1" applyAlignment="1">
      <alignment horizontal="center" vertical="top" wrapText="1"/>
    </xf>
    <xf numFmtId="49" fontId="6" fillId="6" borderId="7" xfId="0" applyFont="1" applyFill="1" applyBorder="1" applyAlignment="1">
      <alignment vertical="top" wrapText="1"/>
    </xf>
    <xf numFmtId="49" fontId="6" fillId="6" borderId="7" xfId="0" applyFont="1" applyFill="1" applyBorder="1" applyAlignment="1">
      <alignment horizontal="center" wrapText="1"/>
    </xf>
    <xf numFmtId="49" fontId="6" fillId="6" borderId="20" xfId="0" applyFont="1" applyFill="1" applyBorder="1" applyAlignment="1">
      <alignment horizontal="center" wrapText="1"/>
    </xf>
    <xf numFmtId="49" fontId="2" fillId="6" borderId="7" xfId="0" applyFont="1" applyFill="1" applyBorder="1" applyAlignment="1">
      <alignment wrapText="1"/>
    </xf>
    <xf numFmtId="0" fontId="2" fillId="6" borderId="7" xfId="0" applyNumberFormat="1" applyFont="1" applyFill="1" applyBorder="1" applyAlignment="1">
      <alignment horizontal="center" vertical="center" wrapText="1"/>
    </xf>
    <xf numFmtId="49" fontId="2" fillId="6" borderId="7" xfId="0" applyFont="1" applyFill="1" applyBorder="1" applyAlignment="1">
      <alignment horizontal="center" vertical="center" wrapText="1"/>
    </xf>
    <xf numFmtId="49" fontId="13" fillId="6" borderId="1" xfId="0" applyFont="1" applyFill="1" applyBorder="1" applyAlignment="1">
      <alignment vertical="top" wrapText="1"/>
    </xf>
    <xf numFmtId="49" fontId="13" fillId="6" borderId="17" xfId="0" applyFont="1" applyFill="1" applyBorder="1" applyAlignment="1">
      <alignment vertical="top" wrapText="1"/>
    </xf>
    <xf numFmtId="2" fontId="13" fillId="6" borderId="1" xfId="0" applyNumberFormat="1" applyFont="1" applyFill="1" applyBorder="1" applyAlignment="1">
      <alignment horizontal="center" vertical="center" wrapText="1"/>
    </xf>
    <xf numFmtId="2" fontId="13" fillId="6" borderId="1" xfId="0" applyNumberFormat="1" applyFont="1" applyFill="1" applyBorder="1" applyAlignment="1">
      <alignment vertical="top" wrapText="1"/>
    </xf>
    <xf numFmtId="2" fontId="13" fillId="6" borderId="17" xfId="0" applyNumberFormat="1" applyFont="1" applyFill="1" applyBorder="1" applyAlignment="1">
      <alignment vertical="top" wrapText="1"/>
    </xf>
    <xf numFmtId="2" fontId="3" fillId="6" borderId="5" xfId="0" applyNumberFormat="1" applyFont="1" applyFill="1" applyBorder="1" applyAlignment="1">
      <alignment vertical="top" wrapText="1"/>
    </xf>
    <xf numFmtId="2" fontId="3" fillId="6" borderId="1" xfId="0" applyNumberFormat="1" applyFont="1" applyFill="1" applyBorder="1" applyAlignment="1">
      <alignment horizontal="center" vertical="center" wrapText="1"/>
    </xf>
    <xf numFmtId="2" fontId="3" fillId="6" borderId="6" xfId="0" applyNumberFormat="1" applyFont="1" applyFill="1" applyBorder="1" applyAlignment="1">
      <alignment horizontal="center" vertical="center" wrapText="1"/>
    </xf>
    <xf numFmtId="49" fontId="6" fillId="6" borderId="1" xfId="0" applyFont="1" applyFill="1" applyBorder="1" applyAlignment="1">
      <alignment horizontal="center" vertical="center" wrapText="1"/>
    </xf>
    <xf numFmtId="49" fontId="6" fillId="6" borderId="1" xfId="0" applyFont="1" applyFill="1" applyBorder="1" applyAlignment="1">
      <alignment vertical="top" wrapText="1"/>
    </xf>
    <xf numFmtId="49" fontId="6" fillId="6" borderId="1" xfId="0" applyFont="1" applyFill="1" applyBorder="1" applyAlignment="1">
      <alignment horizontal="center" wrapText="1"/>
    </xf>
    <xf numFmtId="49" fontId="6" fillId="6" borderId="17" xfId="0" applyFont="1" applyFill="1" applyBorder="1" applyAlignment="1">
      <alignment horizontal="center" wrapText="1"/>
    </xf>
    <xf numFmtId="49" fontId="2" fillId="6" borderId="5" xfId="0" applyFont="1" applyFill="1" applyBorder="1" applyAlignment="1">
      <alignment wrapText="1"/>
    </xf>
    <xf numFmtId="0" fontId="2" fillId="6" borderId="1" xfId="0" applyNumberFormat="1" applyFont="1" applyFill="1" applyBorder="1" applyAlignment="1">
      <alignment horizontal="center" vertical="center" wrapText="1"/>
    </xf>
    <xf numFmtId="0" fontId="2" fillId="6" borderId="6" xfId="0" applyNumberFormat="1" applyFont="1" applyFill="1" applyBorder="1" applyAlignment="1">
      <alignment horizontal="center" vertical="center" wrapText="1"/>
    </xf>
    <xf numFmtId="164" fontId="6" fillId="17" borderId="1" xfId="0" applyNumberFormat="1" applyFont="1" applyFill="1" applyBorder="1" applyAlignment="1">
      <alignment wrapText="1"/>
    </xf>
    <xf numFmtId="49" fontId="6" fillId="17" borderId="1" xfId="0" applyFont="1" applyFill="1" applyBorder="1" applyAlignment="1">
      <alignment wrapText="1"/>
    </xf>
    <xf numFmtId="49" fontId="6" fillId="17" borderId="1" xfId="0" applyFont="1" applyFill="1" applyBorder="1" applyAlignment="1"/>
    <xf numFmtId="49" fontId="6" fillId="17" borderId="11" xfId="0" applyFont="1" applyFill="1" applyBorder="1" applyAlignment="1">
      <alignment wrapText="1"/>
    </xf>
    <xf numFmtId="49" fontId="14" fillId="6" borderId="1" xfId="0" applyFont="1" applyFill="1" applyBorder="1" applyAlignment="1" applyProtection="1">
      <alignment horizontal="center" vertical="center" wrapText="1"/>
      <protection locked="0"/>
    </xf>
    <xf numFmtId="49" fontId="14" fillId="6" borderId="6" xfId="0" applyFont="1" applyFill="1" applyBorder="1" applyAlignment="1">
      <alignment horizontal="center" vertical="center" wrapText="1"/>
    </xf>
    <xf numFmtId="2" fontId="14" fillId="6" borderId="1" xfId="0" applyNumberFormat="1" applyFont="1" applyFill="1" applyBorder="1" applyAlignment="1">
      <alignment horizontal="center" vertical="center" wrapText="1"/>
    </xf>
    <xf numFmtId="49" fontId="6" fillId="0" borderId="17" xfId="0" applyFont="1" applyBorder="1" applyAlignment="1">
      <alignment horizontal="center"/>
    </xf>
    <xf numFmtId="49" fontId="13" fillId="9" borderId="2" xfId="0" applyNumberFormat="1" applyFont="1" applyFill="1" applyBorder="1" applyAlignment="1">
      <alignment horizontal="center" vertical="center" wrapText="1"/>
    </xf>
    <xf numFmtId="49" fontId="13" fillId="13" borderId="2" xfId="0" applyNumberFormat="1"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49" fontId="2" fillId="11" borderId="15" xfId="0" applyFont="1" applyFill="1" applyBorder="1" applyAlignment="1">
      <alignment horizontal="center" vertical="center" wrapText="1"/>
    </xf>
    <xf numFmtId="49" fontId="2" fillId="0" borderId="8" xfId="0" applyFont="1" applyFill="1" applyBorder="1" applyAlignment="1">
      <alignment horizontal="center" vertical="top" wrapText="1"/>
    </xf>
    <xf numFmtId="0" fontId="2" fillId="0" borderId="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27" fillId="6" borderId="1" xfId="0" applyFont="1" applyFill="1" applyBorder="1" applyAlignment="1">
      <alignment horizontal="center" vertical="center" wrapText="1"/>
    </xf>
    <xf numFmtId="49" fontId="2" fillId="0" borderId="16" xfId="0" applyFont="1" applyFill="1" applyBorder="1" applyAlignment="1">
      <alignment horizontal="center" vertical="center" wrapText="1"/>
    </xf>
    <xf numFmtId="49" fontId="2" fillId="0" borderId="5" xfId="0" applyFont="1" applyFill="1" applyBorder="1" applyAlignment="1">
      <alignment horizontal="center" vertical="center" wrapText="1"/>
    </xf>
    <xf numFmtId="49" fontId="2" fillId="0" borderId="16" xfId="0" applyFont="1" applyBorder="1" applyAlignment="1">
      <alignment horizontal="center" vertical="center" wrapText="1"/>
    </xf>
    <xf numFmtId="49" fontId="2" fillId="0" borderId="15"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49" fontId="2" fillId="0" borderId="53" xfId="0" applyFont="1" applyFill="1" applyBorder="1" applyAlignment="1">
      <alignment horizontal="center" vertical="center" wrapText="1"/>
    </xf>
    <xf numFmtId="0" fontId="2" fillId="0" borderId="14" xfId="0" applyNumberFormat="1" applyFont="1" applyBorder="1" applyAlignment="1">
      <alignment horizontal="center" vertical="center" wrapText="1"/>
    </xf>
    <xf numFmtId="49" fontId="2" fillId="0" borderId="8" xfId="0" applyFont="1" applyBorder="1" applyAlignment="1">
      <alignment horizontal="center" vertical="center" wrapText="1"/>
    </xf>
    <xf numFmtId="49" fontId="3" fillId="9" borderId="1" xfId="0" applyNumberFormat="1"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wrapText="1"/>
    </xf>
    <xf numFmtId="49" fontId="6" fillId="0" borderId="14" xfId="0" applyFont="1" applyFill="1" applyBorder="1" applyAlignment="1">
      <alignment horizontal="center" vertical="center" wrapText="1"/>
    </xf>
    <xf numFmtId="49" fontId="6" fillId="5" borderId="14" xfId="0" applyFont="1" applyFill="1" applyBorder="1" applyAlignment="1">
      <alignment horizontal="center" vertical="top" wrapText="1"/>
    </xf>
    <xf numFmtId="49" fontId="6" fillId="5" borderId="1" xfId="0" applyFont="1" applyFill="1" applyBorder="1" applyAlignment="1">
      <alignment horizontal="center" vertical="top" wrapText="1"/>
    </xf>
    <xf numFmtId="49" fontId="6" fillId="0" borderId="14" xfId="0" applyFont="1" applyBorder="1" applyAlignment="1">
      <alignment horizontal="center" vertical="top" wrapText="1"/>
    </xf>
    <xf numFmtId="49" fontId="3" fillId="17" borderId="1" xfId="0" applyFont="1" applyFill="1" applyBorder="1" applyAlignment="1">
      <alignment horizontal="center" vertical="center"/>
    </xf>
    <xf numFmtId="164" fontId="2" fillId="17" borderId="1" xfId="0" applyNumberFormat="1" applyFont="1" applyFill="1" applyBorder="1" applyAlignment="1">
      <alignment vertical="center" wrapText="1"/>
    </xf>
    <xf numFmtId="164" fontId="2" fillId="17" borderId="1" xfId="0" applyNumberFormat="1" applyFont="1" applyFill="1" applyBorder="1" applyAlignment="1">
      <alignment vertical="top" wrapText="1"/>
    </xf>
    <xf numFmtId="49" fontId="2" fillId="17" borderId="1" xfId="0" applyFont="1" applyFill="1" applyBorder="1" applyAlignment="1">
      <alignment vertical="top" wrapText="1" shrinkToFit="1"/>
    </xf>
    <xf numFmtId="49" fontId="2" fillId="17" borderId="1" xfId="0" applyFont="1" applyFill="1" applyBorder="1" applyAlignment="1">
      <alignment horizontal="center"/>
    </xf>
    <xf numFmtId="49" fontId="2" fillId="17" borderId="17" xfId="0" applyFont="1" applyFill="1" applyBorder="1" applyAlignment="1">
      <alignment horizontal="center"/>
    </xf>
    <xf numFmtId="49" fontId="3" fillId="17" borderId="14" xfId="0" applyFont="1" applyFill="1" applyBorder="1" applyAlignment="1">
      <alignment horizontal="center" vertical="center"/>
    </xf>
    <xf numFmtId="164" fontId="2" fillId="17" borderId="14" xfId="0" applyNumberFormat="1" applyFont="1" applyFill="1" applyBorder="1" applyAlignment="1">
      <alignment vertical="center" wrapText="1"/>
    </xf>
    <xf numFmtId="164" fontId="2" fillId="17" borderId="14" xfId="0" applyNumberFormat="1" applyFont="1" applyFill="1" applyBorder="1" applyAlignment="1">
      <alignment vertical="top" wrapText="1"/>
    </xf>
    <xf numFmtId="49" fontId="2" fillId="17" borderId="14" xfId="0" applyFont="1" applyFill="1" applyBorder="1" applyAlignment="1">
      <alignment vertical="top" wrapText="1" shrinkToFit="1"/>
    </xf>
    <xf numFmtId="49" fontId="2" fillId="17" borderId="14" xfId="0" applyFont="1" applyFill="1" applyBorder="1" applyAlignment="1">
      <alignment horizontal="center"/>
    </xf>
    <xf numFmtId="49" fontId="2" fillId="17" borderId="19" xfId="0" applyFont="1" applyFill="1" applyBorder="1" applyAlignment="1">
      <alignment horizontal="center"/>
    </xf>
    <xf numFmtId="49" fontId="2" fillId="17" borderId="1" xfId="0" applyFont="1" applyFill="1" applyBorder="1" applyAlignment="1">
      <alignment vertical="center" wrapText="1"/>
    </xf>
    <xf numFmtId="49" fontId="3" fillId="17" borderId="28" xfId="0" applyFont="1" applyFill="1" applyBorder="1" applyAlignment="1">
      <alignment horizontal="center" vertical="center"/>
    </xf>
    <xf numFmtId="164" fontId="2" fillId="17" borderId="6" xfId="0" applyNumberFormat="1" applyFont="1" applyFill="1" applyBorder="1" applyAlignment="1">
      <alignment vertical="top" wrapText="1"/>
    </xf>
    <xf numFmtId="49" fontId="2" fillId="17" borderId="7" xfId="0" applyFont="1" applyFill="1" applyBorder="1" applyAlignment="1">
      <alignment horizontal="center"/>
    </xf>
    <xf numFmtId="49" fontId="2" fillId="17" borderId="6" xfId="0" applyFont="1" applyFill="1" applyBorder="1" applyAlignment="1">
      <alignment vertical="top" wrapText="1"/>
    </xf>
    <xf numFmtId="49" fontId="2" fillId="17" borderId="1" xfId="0" applyFont="1" applyFill="1" applyBorder="1" applyAlignment="1">
      <alignment vertical="top" wrapText="1"/>
    </xf>
    <xf numFmtId="49" fontId="2" fillId="19" borderId="1" xfId="0" applyFont="1" applyFill="1" applyBorder="1" applyAlignment="1">
      <alignment vertical="top" wrapText="1" shrinkToFit="1"/>
    </xf>
    <xf numFmtId="49" fontId="2" fillId="19" borderId="17" xfId="0" applyFont="1" applyFill="1" applyBorder="1" applyAlignment="1">
      <alignment horizontal="center"/>
    </xf>
    <xf numFmtId="49" fontId="2" fillId="19" borderId="7" xfId="0" applyFont="1" applyFill="1" applyBorder="1" applyAlignment="1">
      <alignment horizontal="center"/>
    </xf>
    <xf numFmtId="49" fontId="3" fillId="17" borderId="38" xfId="0" applyFont="1" applyFill="1" applyBorder="1" applyAlignment="1">
      <alignment horizontal="center" vertical="center"/>
    </xf>
    <xf numFmtId="49" fontId="2" fillId="17" borderId="11" xfId="0" applyFont="1" applyFill="1" applyBorder="1" applyAlignment="1">
      <alignment vertical="top" wrapText="1"/>
    </xf>
    <xf numFmtId="49" fontId="2" fillId="17" borderId="8" xfId="0" applyFont="1" applyFill="1" applyBorder="1" applyAlignment="1">
      <alignment vertical="top" wrapText="1"/>
    </xf>
    <xf numFmtId="49" fontId="2" fillId="19" borderId="8" xfId="0" applyFont="1" applyFill="1" applyBorder="1" applyAlignment="1">
      <alignment vertical="top" wrapText="1" shrinkToFit="1"/>
    </xf>
    <xf numFmtId="49" fontId="2" fillId="19" borderId="18" xfId="0" applyFont="1" applyFill="1" applyBorder="1" applyAlignment="1">
      <alignment horizontal="center"/>
    </xf>
    <xf numFmtId="49" fontId="2" fillId="19" borderId="10" xfId="0" applyFont="1" applyFill="1" applyBorder="1" applyAlignment="1">
      <alignment horizontal="center"/>
    </xf>
    <xf numFmtId="49" fontId="3" fillId="17" borderId="2" xfId="0" applyFont="1" applyFill="1" applyBorder="1" applyAlignment="1">
      <alignment horizontal="center" vertical="center"/>
    </xf>
    <xf numFmtId="49" fontId="2" fillId="17" borderId="6" xfId="0" applyFont="1" applyFill="1" applyBorder="1" applyAlignment="1">
      <alignment vertical="top" wrapText="1" shrinkToFit="1"/>
    </xf>
    <xf numFmtId="49" fontId="2" fillId="17" borderId="24" xfId="0" applyFont="1" applyFill="1" applyBorder="1" applyAlignment="1">
      <alignment horizontal="center"/>
    </xf>
    <xf numFmtId="49" fontId="2" fillId="17" borderId="20" xfId="0" applyFont="1" applyFill="1" applyBorder="1" applyAlignment="1">
      <alignment horizontal="center"/>
    </xf>
    <xf numFmtId="49" fontId="2" fillId="19" borderId="6" xfId="0" applyFont="1" applyFill="1" applyBorder="1" applyAlignment="1">
      <alignment vertical="top" wrapText="1" shrinkToFit="1"/>
    </xf>
    <xf numFmtId="49" fontId="2" fillId="19" borderId="24" xfId="0" applyFont="1" applyFill="1" applyBorder="1" applyAlignment="1">
      <alignment horizontal="center"/>
    </xf>
    <xf numFmtId="49" fontId="2" fillId="19" borderId="20" xfId="0" applyFont="1" applyFill="1" applyBorder="1" applyAlignment="1">
      <alignment horizontal="center"/>
    </xf>
    <xf numFmtId="49" fontId="3" fillId="17" borderId="57" xfId="0" applyFont="1" applyFill="1" applyBorder="1" applyAlignment="1">
      <alignment horizontal="center" vertical="center"/>
    </xf>
    <xf numFmtId="49" fontId="2" fillId="19" borderId="11" xfId="0" applyFont="1" applyFill="1" applyBorder="1" applyAlignment="1">
      <alignment vertical="top" wrapText="1" shrinkToFit="1"/>
    </xf>
    <xf numFmtId="49" fontId="2" fillId="19" borderId="25" xfId="0" applyFont="1" applyFill="1" applyBorder="1" applyAlignment="1">
      <alignment horizontal="center"/>
    </xf>
    <xf numFmtId="49" fontId="2" fillId="19" borderId="39" xfId="0" applyFont="1" applyFill="1" applyBorder="1" applyAlignment="1">
      <alignment horizontal="center"/>
    </xf>
    <xf numFmtId="49" fontId="3" fillId="17" borderId="27" xfId="0" applyFont="1" applyFill="1" applyBorder="1" applyAlignment="1">
      <alignment horizontal="left" vertical="center" wrapText="1"/>
    </xf>
    <xf numFmtId="49" fontId="4" fillId="17" borderId="1" xfId="0" applyFont="1" applyFill="1" applyBorder="1" applyAlignment="1">
      <alignment vertical="center" wrapText="1"/>
    </xf>
    <xf numFmtId="49" fontId="4" fillId="17" borderId="1" xfId="0" applyFont="1" applyFill="1" applyBorder="1" applyAlignment="1">
      <alignment vertical="top" wrapText="1"/>
    </xf>
    <xf numFmtId="49" fontId="4" fillId="17" borderId="1" xfId="0" applyFont="1" applyFill="1" applyBorder="1" applyAlignment="1">
      <alignment horizontal="center" vertical="center" wrapText="1"/>
    </xf>
    <xf numFmtId="49" fontId="4" fillId="17" borderId="6" xfId="0" applyFont="1" applyFill="1" applyBorder="1" applyAlignment="1">
      <alignment horizontal="center" wrapText="1"/>
    </xf>
    <xf numFmtId="49" fontId="3" fillId="17" borderId="56" xfId="0" applyFont="1" applyFill="1" applyBorder="1" applyAlignment="1">
      <alignment horizontal="left" vertical="center" wrapText="1"/>
    </xf>
    <xf numFmtId="164" fontId="2" fillId="17" borderId="8" xfId="0" applyNumberFormat="1" applyFont="1" applyFill="1" applyBorder="1" applyAlignment="1">
      <alignment vertical="center" wrapText="1"/>
    </xf>
    <xf numFmtId="164" fontId="4" fillId="17" borderId="8" xfId="0" applyNumberFormat="1" applyFont="1" applyFill="1" applyBorder="1" applyAlignment="1">
      <alignment vertical="top" wrapText="1"/>
    </xf>
    <xf numFmtId="49" fontId="2" fillId="17" borderId="8" xfId="0" applyFont="1" applyFill="1" applyBorder="1" applyAlignment="1">
      <alignment vertical="center" wrapText="1"/>
    </xf>
    <xf numFmtId="49" fontId="4" fillId="17" borderId="8" xfId="0" applyFont="1" applyFill="1" applyBorder="1" applyAlignment="1">
      <alignment horizontal="center" vertical="center" wrapText="1"/>
    </xf>
    <xf numFmtId="49" fontId="4" fillId="17" borderId="11" xfId="0" applyFont="1" applyFill="1" applyBorder="1" applyAlignment="1">
      <alignment horizontal="center" wrapText="1"/>
    </xf>
    <xf numFmtId="49" fontId="3" fillId="17" borderId="28" xfId="0" applyFont="1" applyFill="1" applyBorder="1" applyAlignment="1">
      <alignment horizontal="left" vertical="center" wrapText="1"/>
    </xf>
    <xf numFmtId="164" fontId="4" fillId="17" borderId="1" xfId="0" applyNumberFormat="1" applyFont="1" applyFill="1" applyBorder="1" applyAlignment="1">
      <alignment vertical="top" wrapText="1"/>
    </xf>
    <xf numFmtId="49" fontId="2" fillId="17" borderId="1" xfId="0" applyFont="1" applyFill="1" applyBorder="1" applyAlignment="1">
      <alignment horizontal="center" vertical="center" wrapText="1"/>
    </xf>
    <xf numFmtId="49" fontId="3" fillId="17" borderId="28" xfId="0" applyFont="1" applyFill="1" applyBorder="1" applyAlignment="1">
      <alignment horizontal="left" vertical="center"/>
    </xf>
    <xf numFmtId="49" fontId="3" fillId="17" borderId="27" xfId="0" applyFont="1" applyFill="1" applyBorder="1" applyAlignment="1">
      <alignment horizontal="left" vertical="center"/>
    </xf>
    <xf numFmtId="49" fontId="3" fillId="11" borderId="8" xfId="0" applyFont="1" applyFill="1" applyBorder="1" applyAlignment="1">
      <alignment horizontal="center" wrapText="1"/>
    </xf>
    <xf numFmtId="49" fontId="3" fillId="11" borderId="8" xfId="0" applyFont="1" applyFill="1" applyBorder="1" applyAlignment="1">
      <alignment horizontal="center" wrapText="1" shrinkToFit="1"/>
    </xf>
    <xf numFmtId="49" fontId="3" fillId="0" borderId="57" xfId="0" applyFont="1" applyFill="1" applyBorder="1" applyAlignment="1">
      <alignment horizontal="center" vertical="center"/>
    </xf>
    <xf numFmtId="0" fontId="2" fillId="0" borderId="56" xfId="0" applyNumberFormat="1" applyFont="1" applyFill="1" applyBorder="1"/>
    <xf numFmtId="49" fontId="13" fillId="17" borderId="6" xfId="0" applyFont="1" applyFill="1" applyBorder="1" applyAlignment="1">
      <alignment horizontal="center" vertical="top" wrapText="1"/>
    </xf>
    <xf numFmtId="49" fontId="13" fillId="17" borderId="7" xfId="0" applyFont="1" applyFill="1" applyBorder="1" applyAlignment="1">
      <alignment horizontal="center" vertical="top" wrapText="1"/>
    </xf>
    <xf numFmtId="49" fontId="13" fillId="17" borderId="20" xfId="0" applyFont="1" applyFill="1" applyBorder="1" applyAlignment="1">
      <alignment horizontal="center" vertical="top" wrapText="1"/>
    </xf>
    <xf numFmtId="0" fontId="13" fillId="9" borderId="10" xfId="0" applyNumberFormat="1" applyFont="1" applyFill="1" applyBorder="1" applyAlignment="1">
      <alignment horizontal="left" vertical="top" wrapText="1"/>
    </xf>
    <xf numFmtId="0" fontId="13" fillId="13" borderId="78" xfId="0" applyNumberFormat="1" applyFont="1" applyFill="1" applyBorder="1" applyAlignment="1">
      <alignment horizontal="left" vertical="top" wrapText="1"/>
    </xf>
    <xf numFmtId="0" fontId="13" fillId="13" borderId="74" xfId="0" applyNumberFormat="1" applyFont="1" applyFill="1" applyBorder="1" applyAlignment="1">
      <alignment horizontal="left" vertical="top" wrapText="1"/>
    </xf>
    <xf numFmtId="0" fontId="13" fillId="13" borderId="75" xfId="0" applyNumberFormat="1" applyFont="1" applyFill="1" applyBorder="1" applyAlignment="1">
      <alignment horizontal="left" vertical="top" wrapText="1"/>
    </xf>
    <xf numFmtId="49" fontId="13" fillId="0" borderId="0" xfId="0" applyFont="1" applyFill="1" applyBorder="1" applyAlignment="1">
      <alignment horizontal="left" vertical="top" wrapText="1"/>
    </xf>
    <xf numFmtId="49" fontId="3" fillId="15" borderId="45" xfId="0" applyFont="1" applyFill="1" applyBorder="1" applyAlignment="1">
      <alignment horizontal="center" vertical="center" wrapText="1"/>
    </xf>
    <xf numFmtId="49" fontId="3" fillId="15" borderId="50" xfId="0" applyFont="1" applyFill="1" applyBorder="1" applyAlignment="1">
      <alignment horizontal="center" vertical="center" wrapText="1"/>
    </xf>
    <xf numFmtId="49" fontId="5" fillId="2" borderId="52" xfId="0" applyFont="1" applyFill="1" applyBorder="1" applyAlignment="1">
      <alignment horizontal="center" vertical="top"/>
    </xf>
    <xf numFmtId="49" fontId="5" fillId="2" borderId="7" xfId="0" applyFont="1" applyFill="1" applyBorder="1" applyAlignment="1">
      <alignment horizontal="center" vertical="top"/>
    </xf>
    <xf numFmtId="49" fontId="3" fillId="11" borderId="6" xfId="0" applyFont="1" applyFill="1" applyBorder="1" applyAlignment="1">
      <alignment horizontal="center" wrapText="1"/>
    </xf>
    <xf numFmtId="49" fontId="3" fillId="11" borderId="5" xfId="0" applyFont="1" applyFill="1" applyBorder="1" applyAlignment="1">
      <alignment horizontal="center" wrapText="1"/>
    </xf>
    <xf numFmtId="0" fontId="21" fillId="13" borderId="32" xfId="0" applyNumberFormat="1" applyFont="1" applyFill="1" applyBorder="1" applyAlignment="1">
      <alignment horizontal="left" vertical="top" wrapText="1"/>
    </xf>
    <xf numFmtId="0" fontId="21" fillId="13" borderId="0" xfId="0" applyNumberFormat="1" applyFont="1" applyFill="1" applyBorder="1" applyAlignment="1">
      <alignment horizontal="left" vertical="top" wrapText="1"/>
    </xf>
    <xf numFmtId="49" fontId="2" fillId="17" borderId="6" xfId="0" applyFont="1" applyFill="1" applyBorder="1" applyAlignment="1">
      <alignment horizontal="center" vertical="top" wrapText="1"/>
    </xf>
    <xf numFmtId="49" fontId="2" fillId="17" borderId="7" xfId="0" applyFont="1" applyFill="1" applyBorder="1" applyAlignment="1">
      <alignment horizontal="center" vertical="top" wrapText="1"/>
    </xf>
    <xf numFmtId="49" fontId="2" fillId="17" borderId="20" xfId="0" applyFont="1" applyFill="1" applyBorder="1" applyAlignment="1">
      <alignment horizontal="center" vertical="top" wrapText="1"/>
    </xf>
    <xf numFmtId="49" fontId="3" fillId="0" borderId="6" xfId="0" applyFont="1" applyFill="1" applyBorder="1" applyAlignment="1">
      <alignment vertical="top" wrapText="1"/>
    </xf>
    <xf numFmtId="49" fontId="3" fillId="0" borderId="7" xfId="0" applyFont="1" applyFill="1" applyBorder="1" applyAlignment="1">
      <alignment vertical="top" wrapText="1"/>
    </xf>
    <xf numFmtId="49" fontId="3" fillId="0" borderId="5" xfId="0" applyFont="1" applyFill="1" applyBorder="1" applyAlignment="1">
      <alignment vertical="top" wrapText="1"/>
    </xf>
    <xf numFmtId="49" fontId="3" fillId="0" borderId="11" xfId="0" applyFont="1" applyBorder="1" applyAlignment="1"/>
    <xf numFmtId="49" fontId="3" fillId="0" borderId="10" xfId="0" applyFont="1" applyBorder="1" applyAlignment="1"/>
    <xf numFmtId="49" fontId="3" fillId="0" borderId="15" xfId="0" applyFont="1" applyBorder="1" applyAlignment="1"/>
    <xf numFmtId="49" fontId="2" fillId="0" borderId="6" xfId="0" applyFont="1" applyBorder="1" applyAlignment="1">
      <alignment vertical="top" wrapText="1"/>
    </xf>
    <xf numFmtId="49" fontId="2" fillId="0" borderId="7" xfId="0" applyFont="1" applyBorder="1" applyAlignment="1">
      <alignment vertical="top" wrapText="1"/>
    </xf>
    <xf numFmtId="49" fontId="2" fillId="0" borderId="5" xfId="0" applyFont="1" applyBorder="1" applyAlignment="1">
      <alignment vertical="top" wrapText="1"/>
    </xf>
    <xf numFmtId="49" fontId="3" fillId="0" borderId="6" xfId="0" applyFont="1" applyBorder="1" applyAlignment="1">
      <alignment vertical="top" wrapText="1"/>
    </xf>
    <xf numFmtId="49" fontId="3" fillId="0" borderId="7" xfId="0" applyFont="1" applyBorder="1" applyAlignment="1">
      <alignment vertical="top" wrapText="1"/>
    </xf>
    <xf numFmtId="49" fontId="3" fillId="0" borderId="5" xfId="0" applyFont="1" applyBorder="1" applyAlignment="1">
      <alignment vertical="top" wrapText="1"/>
    </xf>
    <xf numFmtId="49" fontId="3" fillId="2" borderId="6" xfId="0" applyFont="1" applyFill="1" applyBorder="1" applyAlignment="1">
      <alignment horizontal="left" vertical="top"/>
    </xf>
    <xf numFmtId="49" fontId="3" fillId="2" borderId="5" xfId="0" applyFont="1" applyFill="1" applyBorder="1" applyAlignment="1">
      <alignment horizontal="left" vertical="top"/>
    </xf>
    <xf numFmtId="49" fontId="12" fillId="0" borderId="12" xfId="0" applyFont="1" applyFill="1" applyBorder="1" applyAlignment="1">
      <alignment horizontal="center" vertical="top" wrapText="1"/>
    </xf>
    <xf numFmtId="49" fontId="12" fillId="0" borderId="13" xfId="0" applyFont="1" applyFill="1" applyBorder="1" applyAlignment="1">
      <alignment horizontal="center" vertical="top" wrapText="1"/>
    </xf>
    <xf numFmtId="49" fontId="12" fillId="0" borderId="16" xfId="0" applyFont="1" applyFill="1" applyBorder="1" applyAlignment="1">
      <alignment horizontal="center" vertical="top" wrapText="1"/>
    </xf>
    <xf numFmtId="0" fontId="21" fillId="9" borderId="52" xfId="0" applyNumberFormat="1" applyFont="1" applyFill="1" applyBorder="1" applyAlignment="1">
      <alignment horizontal="left" vertical="top" wrapText="1"/>
    </xf>
    <xf numFmtId="0" fontId="21" fillId="9" borderId="7" xfId="0" applyNumberFormat="1" applyFont="1" applyFill="1" applyBorder="1" applyAlignment="1">
      <alignment horizontal="left" vertical="top" wrapText="1"/>
    </xf>
    <xf numFmtId="49" fontId="3" fillId="15" borderId="1" xfId="0" applyFont="1" applyFill="1" applyBorder="1" applyAlignment="1">
      <alignment horizontal="center" vertical="center" wrapText="1"/>
    </xf>
    <xf numFmtId="0" fontId="21" fillId="9" borderId="54" xfId="0" applyNumberFormat="1" applyFont="1" applyFill="1" applyBorder="1" applyAlignment="1">
      <alignment horizontal="left" vertical="top" wrapText="1"/>
    </xf>
    <xf numFmtId="0" fontId="21" fillId="9" borderId="37" xfId="0" applyNumberFormat="1" applyFont="1" applyFill="1" applyBorder="1" applyAlignment="1">
      <alignment horizontal="left" vertical="top" wrapText="1"/>
    </xf>
    <xf numFmtId="0" fontId="21" fillId="13" borderId="23" xfId="0" applyNumberFormat="1" applyFont="1" applyFill="1" applyBorder="1" applyAlignment="1">
      <alignment horizontal="left" vertical="top" wrapText="1"/>
    </xf>
    <xf numFmtId="49" fontId="3" fillId="6" borderId="40" xfId="0" applyFont="1" applyFill="1" applyBorder="1" applyAlignment="1">
      <alignment horizontal="center" vertical="top"/>
    </xf>
    <xf numFmtId="49" fontId="3" fillId="6" borderId="41" xfId="0" applyFont="1" applyFill="1" applyBorder="1" applyAlignment="1">
      <alignment horizontal="center" vertical="top"/>
    </xf>
    <xf numFmtId="49" fontId="3" fillId="6" borderId="43" xfId="0" applyFont="1" applyFill="1" applyBorder="1" applyAlignment="1">
      <alignment horizontal="center" vertical="top"/>
    </xf>
    <xf numFmtId="49" fontId="5" fillId="6" borderId="40" xfId="0" applyFont="1" applyFill="1" applyBorder="1" applyAlignment="1">
      <alignment horizontal="center"/>
    </xf>
    <xf numFmtId="49" fontId="5" fillId="6" borderId="41" xfId="0" applyFont="1" applyFill="1" applyBorder="1" applyAlignment="1">
      <alignment horizontal="center"/>
    </xf>
    <xf numFmtId="49" fontId="12" fillId="0" borderId="2" xfId="0" applyFont="1" applyFill="1" applyBorder="1" applyAlignment="1">
      <alignment horizontal="center" vertical="center" wrapText="1"/>
    </xf>
    <xf numFmtId="49" fontId="12" fillId="0" borderId="1" xfId="0" applyFont="1" applyFill="1" applyBorder="1" applyAlignment="1">
      <alignment horizontal="center" vertical="center" wrapText="1"/>
    </xf>
    <xf numFmtId="49" fontId="3" fillId="0" borderId="49" xfId="0" applyFont="1" applyFill="1" applyBorder="1" applyAlignment="1">
      <alignment vertical="top" wrapText="1"/>
    </xf>
    <xf numFmtId="49" fontId="3" fillId="0" borderId="6" xfId="0" applyFont="1" applyBorder="1" applyAlignment="1">
      <alignment horizontal="left" vertical="top" wrapText="1"/>
    </xf>
    <xf numFmtId="49" fontId="3" fillId="0" borderId="7" xfId="0" applyFont="1" applyBorder="1" applyAlignment="1">
      <alignment horizontal="left" vertical="top" wrapText="1"/>
    </xf>
    <xf numFmtId="49" fontId="3" fillId="0" borderId="33" xfId="0" applyFont="1" applyBorder="1" applyAlignment="1">
      <alignment horizontal="left" vertical="top" wrapText="1"/>
    </xf>
    <xf numFmtId="0" fontId="21" fillId="13" borderId="48" xfId="0" applyNumberFormat="1" applyFont="1" applyFill="1" applyBorder="1" applyAlignment="1">
      <alignment horizontal="left" vertical="top" wrapText="1"/>
    </xf>
    <xf numFmtId="0" fontId="21" fillId="13" borderId="49" xfId="0" applyNumberFormat="1" applyFont="1" applyFill="1" applyBorder="1" applyAlignment="1">
      <alignment horizontal="left" vertical="top" wrapText="1"/>
    </xf>
    <xf numFmtId="49" fontId="12" fillId="0" borderId="79" xfId="0" applyFont="1" applyFill="1" applyBorder="1" applyAlignment="1">
      <alignment horizontal="center" vertical="center" wrapText="1"/>
    </xf>
    <xf numFmtId="49" fontId="12" fillId="0" borderId="13" xfId="0" applyFont="1" applyFill="1" applyBorder="1" applyAlignment="1">
      <alignment horizontal="center" vertical="center" wrapText="1"/>
    </xf>
    <xf numFmtId="49" fontId="12" fillId="0" borderId="26" xfId="0" applyFont="1" applyFill="1" applyBorder="1" applyAlignment="1">
      <alignment horizontal="center" vertical="center" wrapText="1"/>
    </xf>
    <xf numFmtId="49" fontId="3" fillId="0" borderId="20" xfId="0" applyFont="1" applyBorder="1" applyAlignment="1">
      <alignment horizontal="left" vertical="top" wrapText="1"/>
    </xf>
    <xf numFmtId="49" fontId="3" fillId="0" borderId="6" xfId="0" applyFont="1" applyFill="1" applyBorder="1" applyAlignment="1">
      <alignment horizontal="left" vertical="top" wrapText="1"/>
    </xf>
    <xf numFmtId="49" fontId="3" fillId="0" borderId="7" xfId="0" applyFont="1" applyFill="1" applyBorder="1" applyAlignment="1">
      <alignment horizontal="left" vertical="top" wrapText="1"/>
    </xf>
    <xf numFmtId="49" fontId="3" fillId="0" borderId="20" xfId="0" applyFont="1" applyFill="1" applyBorder="1" applyAlignment="1">
      <alignment horizontal="left" vertical="top" wrapText="1"/>
    </xf>
    <xf numFmtId="49" fontId="3" fillId="0" borderId="11" xfId="0" applyFont="1" applyBorder="1" applyAlignment="1">
      <alignment horizontal="left"/>
    </xf>
    <xf numFmtId="49" fontId="3" fillId="0" borderId="10" xfId="0" applyFont="1" applyBorder="1" applyAlignment="1">
      <alignment horizontal="left"/>
    </xf>
    <xf numFmtId="49" fontId="3" fillId="0" borderId="0" xfId="0" applyFont="1" applyBorder="1" applyAlignment="1">
      <alignment horizontal="left"/>
    </xf>
    <xf numFmtId="0" fontId="21" fillId="9" borderId="79" xfId="0" applyNumberFormat="1" applyFont="1" applyFill="1" applyBorder="1" applyAlignment="1">
      <alignment horizontal="left" vertical="top" wrapText="1"/>
    </xf>
    <xf numFmtId="0" fontId="21" fillId="9" borderId="13" xfId="0" applyNumberFormat="1" applyFont="1" applyFill="1" applyBorder="1" applyAlignment="1">
      <alignment horizontal="left" vertical="top" wrapText="1"/>
    </xf>
    <xf numFmtId="0" fontId="21" fillId="9" borderId="26" xfId="0" applyNumberFormat="1" applyFont="1" applyFill="1" applyBorder="1" applyAlignment="1">
      <alignment horizontal="left" vertical="top" wrapText="1"/>
    </xf>
    <xf numFmtId="0" fontId="21" fillId="13" borderId="80" xfId="0" applyNumberFormat="1" applyFont="1" applyFill="1" applyBorder="1" applyAlignment="1">
      <alignment horizontal="left" vertical="top" wrapText="1"/>
    </xf>
    <xf numFmtId="0" fontId="21" fillId="13" borderId="76" xfId="0" applyNumberFormat="1" applyFont="1" applyFill="1" applyBorder="1" applyAlignment="1">
      <alignment horizontal="left" vertical="top" wrapText="1"/>
    </xf>
    <xf numFmtId="0" fontId="21" fillId="13" borderId="81" xfId="0" applyNumberFormat="1" applyFont="1" applyFill="1" applyBorder="1" applyAlignment="1">
      <alignment horizontal="left" vertical="top" wrapText="1"/>
    </xf>
    <xf numFmtId="49" fontId="4" fillId="17" borderId="1" xfId="0" applyFont="1" applyFill="1" applyBorder="1" applyAlignment="1">
      <alignment horizontal="center" vertical="top" wrapText="1"/>
    </xf>
    <xf numFmtId="49" fontId="4" fillId="17" borderId="6" xfId="0" applyFont="1" applyFill="1" applyBorder="1" applyAlignment="1">
      <alignment horizontal="center" vertical="top" wrapText="1"/>
    </xf>
    <xf numFmtId="49" fontId="4" fillId="17" borderId="7" xfId="0" applyFont="1" applyFill="1" applyBorder="1" applyAlignment="1">
      <alignment horizontal="center" vertical="top" wrapText="1"/>
    </xf>
    <xf numFmtId="49" fontId="12" fillId="0" borderId="77" xfId="0" applyFont="1" applyFill="1" applyBorder="1" applyAlignment="1">
      <alignment horizontal="center" vertical="center" wrapText="1"/>
    </xf>
    <xf numFmtId="49" fontId="12" fillId="0" borderId="66" xfId="0" applyFont="1" applyFill="1" applyBorder="1" applyAlignment="1">
      <alignment horizontal="center" vertical="center" wrapText="1"/>
    </xf>
    <xf numFmtId="49" fontId="12" fillId="0" borderId="69" xfId="0" applyFont="1" applyFill="1" applyBorder="1" applyAlignment="1">
      <alignment horizontal="center" vertical="center" wrapText="1"/>
    </xf>
    <xf numFmtId="49" fontId="3" fillId="0" borderId="5" xfId="0" applyFont="1" applyBorder="1" applyAlignment="1">
      <alignment horizontal="left" vertical="top" wrapText="1"/>
    </xf>
    <xf numFmtId="49" fontId="3" fillId="0" borderId="5" xfId="0" applyFont="1" applyFill="1" applyBorder="1" applyAlignment="1">
      <alignment horizontal="left" vertical="top" wrapText="1"/>
    </xf>
    <xf numFmtId="49" fontId="3" fillId="6" borderId="6" xfId="0" applyFont="1" applyFill="1" applyBorder="1" applyAlignment="1">
      <alignment horizontal="center" vertical="center" wrapText="1"/>
    </xf>
    <xf numFmtId="49" fontId="3" fillId="6" borderId="7" xfId="0" applyFont="1" applyFill="1" applyBorder="1" applyAlignment="1">
      <alignment horizontal="center" vertical="center" wrapText="1"/>
    </xf>
    <xf numFmtId="49" fontId="3" fillId="6" borderId="2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FFCC"/>
      <color rgb="FFFFCC00"/>
      <color rgb="FFFFCC66"/>
      <color rgb="FFFF9900"/>
      <color rgb="FFFFFF99"/>
      <color rgb="FF99CCFF"/>
      <color rgb="FF84BDE4"/>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304799</xdr:colOff>
      <xdr:row>0</xdr:row>
      <xdr:rowOff>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0" y="0"/>
          <a:ext cx="1000124" cy="0"/>
        </a:xfrm>
        <a:prstGeom prst="rect">
          <a:avLst/>
        </a:prstGeom>
        <a:noFill/>
        <a:ln w="9525">
          <a:noFill/>
          <a:miter lim="800000"/>
          <a:headEnd/>
          <a:tailEnd/>
        </a:ln>
      </xdr:spPr>
    </xdr:pic>
    <xdr:clientData/>
  </xdr:twoCellAnchor>
  <xdr:twoCellAnchor editAs="oneCell">
    <xdr:from>
      <xdr:col>0</xdr:col>
      <xdr:colOff>47625</xdr:colOff>
      <xdr:row>2</xdr:row>
      <xdr:rowOff>66674</xdr:rowOff>
    </xdr:from>
    <xdr:to>
      <xdr:col>1</xdr:col>
      <xdr:colOff>133350</xdr:colOff>
      <xdr:row>2</xdr:row>
      <xdr:rowOff>514349</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47625" y="66674"/>
          <a:ext cx="78105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1</xdr:col>
      <xdr:colOff>76200</xdr:colOff>
      <xdr:row>0</xdr:row>
      <xdr:rowOff>485776</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57151" y="47626"/>
          <a:ext cx="619124"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27"/>
  <sheetViews>
    <sheetView showGridLines="0" zoomScaleNormal="100" workbookViewId="0">
      <selection activeCell="C5" sqref="C5"/>
    </sheetView>
  </sheetViews>
  <sheetFormatPr defaultColWidth="9.140625" defaultRowHeight="12.75" x14ac:dyDescent="0.2"/>
  <cols>
    <col min="1" max="1" width="6.5703125" style="363" customWidth="1"/>
    <col min="2" max="2" width="46" style="119" customWidth="1"/>
    <col min="3" max="3" width="20.7109375" style="122" customWidth="1"/>
    <col min="4" max="4" width="16.5703125" style="25" customWidth="1"/>
    <col min="5" max="5" width="8.28515625" style="25" customWidth="1"/>
    <col min="6" max="6" width="7.5703125" style="56" customWidth="1"/>
    <col min="7" max="7" width="0.140625" style="60" customWidth="1"/>
    <col min="8" max="56" width="9.140625" style="599"/>
    <col min="57" max="57" width="9.140625" style="546"/>
    <col min="58" max="91" width="9.140625" style="214"/>
    <col min="92" max="16384" width="9.140625" style="25"/>
  </cols>
  <sheetData>
    <row r="1" spans="1:91" ht="30.6" customHeight="1" x14ac:dyDescent="0.2">
      <c r="A1" s="343"/>
      <c r="B1" s="344" t="s">
        <v>402</v>
      </c>
      <c r="C1" s="345" t="s">
        <v>0</v>
      </c>
      <c r="D1" s="346" t="s">
        <v>1</v>
      </c>
      <c r="E1" s="345" t="s">
        <v>5</v>
      </c>
      <c r="F1" s="347" t="s">
        <v>6</v>
      </c>
      <c r="G1" s="348" t="s">
        <v>11</v>
      </c>
      <c r="H1" s="573">
        <v>1</v>
      </c>
      <c r="I1" s="574">
        <f xml:space="preserve"> H1 + 1</f>
        <v>2</v>
      </c>
      <c r="J1" s="574">
        <f xml:space="preserve"> I1 + 1</f>
        <v>3</v>
      </c>
      <c r="K1" s="574">
        <f t="shared" ref="K1:AV1" si="0" xml:space="preserve"> J1 + 1</f>
        <v>4</v>
      </c>
      <c r="L1" s="574">
        <f t="shared" si="0"/>
        <v>5</v>
      </c>
      <c r="M1" s="574">
        <f t="shared" si="0"/>
        <v>6</v>
      </c>
      <c r="N1" s="574">
        <f t="shared" si="0"/>
        <v>7</v>
      </c>
      <c r="O1" s="574">
        <f t="shared" si="0"/>
        <v>8</v>
      </c>
      <c r="P1" s="574">
        <f t="shared" si="0"/>
        <v>9</v>
      </c>
      <c r="Q1" s="574">
        <f t="shared" si="0"/>
        <v>10</v>
      </c>
      <c r="R1" s="574">
        <f t="shared" si="0"/>
        <v>11</v>
      </c>
      <c r="S1" s="574">
        <f t="shared" si="0"/>
        <v>12</v>
      </c>
      <c r="T1" s="574">
        <f t="shared" si="0"/>
        <v>13</v>
      </c>
      <c r="U1" s="574">
        <f t="shared" si="0"/>
        <v>14</v>
      </c>
      <c r="V1" s="574">
        <f t="shared" si="0"/>
        <v>15</v>
      </c>
      <c r="W1" s="574">
        <f t="shared" si="0"/>
        <v>16</v>
      </c>
      <c r="X1" s="574">
        <f t="shared" si="0"/>
        <v>17</v>
      </c>
      <c r="Y1" s="574">
        <f t="shared" si="0"/>
        <v>18</v>
      </c>
      <c r="Z1" s="574">
        <f t="shared" si="0"/>
        <v>19</v>
      </c>
      <c r="AA1" s="574">
        <f t="shared" si="0"/>
        <v>20</v>
      </c>
      <c r="AB1" s="574">
        <f t="shared" si="0"/>
        <v>21</v>
      </c>
      <c r="AC1" s="574">
        <f t="shared" si="0"/>
        <v>22</v>
      </c>
      <c r="AD1" s="574">
        <f t="shared" si="0"/>
        <v>23</v>
      </c>
      <c r="AE1" s="574">
        <f t="shared" si="0"/>
        <v>24</v>
      </c>
      <c r="AF1" s="574">
        <f t="shared" si="0"/>
        <v>25</v>
      </c>
      <c r="AG1" s="574">
        <f t="shared" si="0"/>
        <v>26</v>
      </c>
      <c r="AH1" s="574">
        <f t="shared" si="0"/>
        <v>27</v>
      </c>
      <c r="AI1" s="574" t="s">
        <v>67</v>
      </c>
      <c r="AJ1" s="574" t="s">
        <v>68</v>
      </c>
      <c r="AK1" s="574">
        <f t="shared" si="0"/>
        <v>30</v>
      </c>
      <c r="AL1" s="575">
        <f t="shared" si="0"/>
        <v>31</v>
      </c>
      <c r="AM1" s="574">
        <f t="shared" si="0"/>
        <v>32</v>
      </c>
      <c r="AN1" s="574">
        <f t="shared" si="0"/>
        <v>33</v>
      </c>
      <c r="AO1" s="574">
        <f t="shared" si="0"/>
        <v>34</v>
      </c>
      <c r="AP1" s="574">
        <f t="shared" si="0"/>
        <v>35</v>
      </c>
      <c r="AQ1" s="574">
        <f t="shared" si="0"/>
        <v>36</v>
      </c>
      <c r="AR1" s="574">
        <f t="shared" si="0"/>
        <v>37</v>
      </c>
      <c r="AS1" s="574">
        <f>AR1 + 1</f>
        <v>38</v>
      </c>
      <c r="AT1" s="574">
        <f t="shared" si="0"/>
        <v>39</v>
      </c>
      <c r="AU1" s="574">
        <f t="shared" si="0"/>
        <v>40</v>
      </c>
      <c r="AV1" s="574">
        <f t="shared" si="0"/>
        <v>41</v>
      </c>
      <c r="AW1" s="574" t="s">
        <v>62</v>
      </c>
      <c r="AX1" s="574" t="s">
        <v>63</v>
      </c>
      <c r="AY1" s="574" t="s">
        <v>64</v>
      </c>
      <c r="AZ1" s="574" t="s">
        <v>65</v>
      </c>
      <c r="BA1" s="574" t="s">
        <v>66</v>
      </c>
      <c r="BB1" s="575">
        <v>47</v>
      </c>
      <c r="BC1" s="574" t="s">
        <v>275</v>
      </c>
      <c r="BD1" s="576" t="s">
        <v>276</v>
      </c>
      <c r="BE1" s="577" t="s">
        <v>277</v>
      </c>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row>
    <row r="2" spans="1:91" s="55" customFormat="1" ht="15.6" customHeight="1" x14ac:dyDescent="0.2">
      <c r="A2" s="619">
        <v>1</v>
      </c>
      <c r="B2" s="763" t="s">
        <v>2</v>
      </c>
      <c r="C2" s="620"/>
      <c r="D2" s="620" t="s">
        <v>221</v>
      </c>
      <c r="E2" s="621" t="s">
        <v>10</v>
      </c>
      <c r="F2" s="622"/>
      <c r="G2" s="72"/>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49"/>
      <c r="AK2" s="49"/>
      <c r="AL2" s="49"/>
      <c r="AM2" s="49"/>
      <c r="AN2" s="49"/>
      <c r="AO2" s="49"/>
      <c r="AP2" s="49"/>
      <c r="AQ2" s="49"/>
      <c r="AR2" s="49"/>
      <c r="AS2" s="49"/>
      <c r="AT2" s="49"/>
      <c r="AU2" s="49"/>
      <c r="AV2" s="49"/>
      <c r="AW2" s="49"/>
      <c r="AX2" s="49"/>
      <c r="AY2" s="49"/>
      <c r="AZ2" s="49"/>
      <c r="BA2" s="49"/>
      <c r="BB2" s="49"/>
      <c r="BC2" s="49"/>
      <c r="BD2" s="565"/>
      <c r="BE2" s="49"/>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14"/>
    </row>
    <row r="3" spans="1:91" s="55" customFormat="1" ht="15.6" customHeight="1" x14ac:dyDescent="0.2">
      <c r="A3" s="619">
        <v>2</v>
      </c>
      <c r="B3" s="763" t="s">
        <v>3</v>
      </c>
      <c r="C3" s="620"/>
      <c r="D3" s="620" t="s">
        <v>221</v>
      </c>
      <c r="E3" s="621" t="s">
        <v>10</v>
      </c>
      <c r="F3" s="622"/>
      <c r="G3" s="72"/>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49"/>
      <c r="AK3" s="49"/>
      <c r="AL3" s="49"/>
      <c r="AM3" s="49"/>
      <c r="AN3" s="49"/>
      <c r="AO3" s="49"/>
      <c r="AP3" s="49"/>
      <c r="AQ3" s="49"/>
      <c r="AR3" s="49"/>
      <c r="AS3" s="49"/>
      <c r="AT3" s="49"/>
      <c r="AU3" s="49"/>
      <c r="AV3" s="49"/>
      <c r="AW3" s="49"/>
      <c r="AX3" s="49"/>
      <c r="AY3" s="49"/>
      <c r="AZ3" s="49"/>
      <c r="BA3" s="49"/>
      <c r="BB3" s="49"/>
      <c r="BC3" s="49"/>
      <c r="BD3" s="565"/>
      <c r="BE3" s="49"/>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14"/>
    </row>
    <row r="4" spans="1:91" s="55" customFormat="1" ht="15.6" customHeight="1" x14ac:dyDescent="0.2">
      <c r="A4" s="619">
        <v>3</v>
      </c>
      <c r="B4" s="762" t="s">
        <v>305</v>
      </c>
      <c r="C4" s="623"/>
      <c r="D4" s="620" t="s">
        <v>221</v>
      </c>
      <c r="E4" s="621" t="s">
        <v>10</v>
      </c>
      <c r="F4" s="622"/>
      <c r="G4" s="72"/>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49"/>
      <c r="AK4" s="49"/>
      <c r="AL4" s="49"/>
      <c r="AM4" s="49"/>
      <c r="AN4" s="49"/>
      <c r="AO4" s="49"/>
      <c r="AP4" s="49"/>
      <c r="AQ4" s="49"/>
      <c r="AR4" s="49"/>
      <c r="AS4" s="49"/>
      <c r="AT4" s="49"/>
      <c r="AU4" s="49"/>
      <c r="AV4" s="49"/>
      <c r="AW4" s="49"/>
      <c r="AX4" s="49"/>
      <c r="AY4" s="49"/>
      <c r="AZ4" s="49"/>
      <c r="BA4" s="49"/>
      <c r="BB4" s="49"/>
      <c r="BC4" s="49"/>
      <c r="BD4" s="565"/>
      <c r="BE4" s="49"/>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14"/>
    </row>
    <row r="5" spans="1:91" s="55" customFormat="1" ht="14.25" customHeight="1" x14ac:dyDescent="0.2">
      <c r="A5" s="619">
        <v>4</v>
      </c>
      <c r="B5" s="764" t="s">
        <v>135</v>
      </c>
      <c r="C5" s="623"/>
      <c r="D5" s="620" t="s">
        <v>221</v>
      </c>
      <c r="E5" s="624" t="s">
        <v>10</v>
      </c>
      <c r="F5" s="625"/>
      <c r="G5" s="72"/>
      <c r="H5" s="546" t="s">
        <v>9</v>
      </c>
      <c r="I5" s="546" t="s">
        <v>9</v>
      </c>
      <c r="J5" s="546" t="s">
        <v>9</v>
      </c>
      <c r="K5" s="546" t="s">
        <v>9</v>
      </c>
      <c r="L5" s="546" t="s">
        <v>9</v>
      </c>
      <c r="M5" s="546" t="s">
        <v>9</v>
      </c>
      <c r="N5" s="546" t="s">
        <v>9</v>
      </c>
      <c r="O5" s="546" t="s">
        <v>9</v>
      </c>
      <c r="P5" s="546" t="s">
        <v>9</v>
      </c>
      <c r="Q5" s="546" t="s">
        <v>9</v>
      </c>
      <c r="R5" s="546" t="s">
        <v>9</v>
      </c>
      <c r="S5" s="546" t="s">
        <v>9</v>
      </c>
      <c r="T5" s="546" t="s">
        <v>9</v>
      </c>
      <c r="U5" s="546" t="s">
        <v>9</v>
      </c>
      <c r="V5" s="546" t="s">
        <v>9</v>
      </c>
      <c r="W5" s="546" t="s">
        <v>9</v>
      </c>
      <c r="X5" s="546" t="s">
        <v>9</v>
      </c>
      <c r="Y5" s="546" t="s">
        <v>9</v>
      </c>
      <c r="Z5" s="546" t="s">
        <v>9</v>
      </c>
      <c r="AA5" s="546" t="s">
        <v>9</v>
      </c>
      <c r="AB5" s="546" t="s">
        <v>9</v>
      </c>
      <c r="AC5" s="546" t="s">
        <v>9</v>
      </c>
      <c r="AD5" s="546" t="s">
        <v>9</v>
      </c>
      <c r="AE5" s="546" t="s">
        <v>9</v>
      </c>
      <c r="AF5" s="546" t="s">
        <v>9</v>
      </c>
      <c r="AG5" s="546" t="s">
        <v>9</v>
      </c>
      <c r="AH5" s="546" t="s">
        <v>9</v>
      </c>
      <c r="AI5" s="546" t="s">
        <v>9</v>
      </c>
      <c r="AJ5" s="49"/>
      <c r="AK5" s="49"/>
      <c r="AL5" s="49"/>
      <c r="AM5" s="49"/>
      <c r="AN5" s="49"/>
      <c r="AO5" s="49"/>
      <c r="AP5" s="49"/>
      <c r="AQ5" s="49"/>
      <c r="AR5" s="49"/>
      <c r="AS5" s="49"/>
      <c r="AT5" s="49"/>
      <c r="AU5" s="49"/>
      <c r="AV5" s="49"/>
      <c r="AW5" s="49"/>
      <c r="AX5" s="49"/>
      <c r="AY5" s="49"/>
      <c r="AZ5" s="49"/>
      <c r="BA5" s="49"/>
      <c r="BB5" s="49"/>
      <c r="BC5" s="49"/>
      <c r="BD5" s="565"/>
      <c r="BE5" s="49"/>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14"/>
    </row>
    <row r="6" spans="1:91" s="55" customFormat="1" x14ac:dyDescent="0.2">
      <c r="A6" s="619">
        <v>5</v>
      </c>
      <c r="B6" s="762" t="s">
        <v>380</v>
      </c>
      <c r="C6" s="620"/>
      <c r="D6" s="620" t="s">
        <v>221</v>
      </c>
      <c r="E6" s="624" t="s">
        <v>10</v>
      </c>
      <c r="F6" s="626"/>
      <c r="G6" s="73"/>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565"/>
      <c r="BE6" s="49"/>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14"/>
    </row>
    <row r="7" spans="1:91" x14ac:dyDescent="0.2">
      <c r="A7" s="619">
        <v>6</v>
      </c>
      <c r="B7" s="763" t="s">
        <v>4</v>
      </c>
      <c r="C7" s="627"/>
      <c r="D7" s="628"/>
      <c r="E7" s="628"/>
      <c r="F7" s="629"/>
      <c r="G7" s="73"/>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80"/>
      <c r="BE7" s="578"/>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row>
    <row r="8" spans="1:91" x14ac:dyDescent="0.2">
      <c r="A8" s="630" t="s">
        <v>32</v>
      </c>
      <c r="B8" s="765" t="s">
        <v>328</v>
      </c>
      <c r="C8" s="854"/>
      <c r="D8" s="855"/>
      <c r="E8" s="855"/>
      <c r="F8" s="856"/>
      <c r="G8" s="74"/>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81"/>
      <c r="BE8" s="578"/>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row>
    <row r="9" spans="1:91" s="274" customFormat="1" ht="12.6" customHeight="1" x14ac:dyDescent="0.2">
      <c r="A9" s="717"/>
      <c r="B9" s="259" t="s">
        <v>24</v>
      </c>
      <c r="C9" s="718"/>
      <c r="D9" s="719"/>
      <c r="E9" s="719"/>
      <c r="F9" s="720"/>
      <c r="G9" s="168"/>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648"/>
      <c r="BE9" s="259"/>
    </row>
    <row r="10" spans="1:91" s="316" customFormat="1" ht="12.75" customHeight="1" x14ac:dyDescent="0.2">
      <c r="A10" s="721"/>
      <c r="B10" s="302" t="s">
        <v>20</v>
      </c>
      <c r="C10" s="722"/>
      <c r="D10" s="723"/>
      <c r="E10" s="723"/>
      <c r="F10" s="724"/>
      <c r="G10" s="725"/>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726"/>
      <c r="BE10" s="654"/>
    </row>
    <row r="11" spans="1:91" ht="22.5" x14ac:dyDescent="0.2">
      <c r="A11" s="357" t="s">
        <v>35</v>
      </c>
      <c r="B11" s="602" t="s">
        <v>335</v>
      </c>
      <c r="C11" s="417" t="s">
        <v>112</v>
      </c>
      <c r="D11" s="315" t="s">
        <v>70</v>
      </c>
      <c r="E11" s="309" t="s">
        <v>10</v>
      </c>
      <c r="F11" s="310"/>
      <c r="G11" s="305"/>
      <c r="H11" s="582"/>
      <c r="I11" s="582"/>
      <c r="J11" s="582"/>
      <c r="K11" s="582"/>
      <c r="L11" s="582" t="s">
        <v>9</v>
      </c>
      <c r="M11" s="582"/>
      <c r="N11" s="582"/>
      <c r="O11" s="582"/>
      <c r="P11" s="582"/>
      <c r="Q11" s="582"/>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4"/>
      <c r="BE11" s="49"/>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row>
    <row r="12" spans="1:91" ht="56.25" x14ac:dyDescent="0.2">
      <c r="A12" s="390" t="s">
        <v>14</v>
      </c>
      <c r="B12" s="603" t="s">
        <v>359</v>
      </c>
      <c r="C12" s="131" t="s">
        <v>193</v>
      </c>
      <c r="D12" s="116" t="s">
        <v>73</v>
      </c>
      <c r="E12" s="100" t="s">
        <v>10</v>
      </c>
      <c r="F12" s="130"/>
      <c r="G12" s="72"/>
      <c r="H12" s="585" t="str">
        <f t="shared" ref="H12:I12" si="1">IF(H11= "n","x","")</f>
        <v/>
      </c>
      <c r="I12" s="585" t="str">
        <f t="shared" si="1"/>
        <v/>
      </c>
      <c r="J12" s="585" t="str">
        <f t="shared" ref="J12:AU12" si="2">IF(J11= "n","x","")</f>
        <v/>
      </c>
      <c r="K12" s="585" t="str">
        <f t="shared" si="2"/>
        <v/>
      </c>
      <c r="L12" s="585" t="str">
        <f t="shared" si="2"/>
        <v/>
      </c>
      <c r="M12" s="585" t="str">
        <f t="shared" si="2"/>
        <v/>
      </c>
      <c r="N12" s="585" t="str">
        <f t="shared" si="2"/>
        <v/>
      </c>
      <c r="O12" s="585" t="str">
        <f t="shared" si="2"/>
        <v/>
      </c>
      <c r="P12" s="585" t="str">
        <f t="shared" si="2"/>
        <v/>
      </c>
      <c r="Q12" s="585" t="str">
        <f t="shared" si="2"/>
        <v/>
      </c>
      <c r="R12" s="585" t="str">
        <f t="shared" si="2"/>
        <v/>
      </c>
      <c r="S12" s="585" t="str">
        <f t="shared" si="2"/>
        <v/>
      </c>
      <c r="T12" s="585" t="str">
        <f t="shared" si="2"/>
        <v/>
      </c>
      <c r="U12" s="585" t="str">
        <f t="shared" si="2"/>
        <v/>
      </c>
      <c r="V12" s="585" t="str">
        <f t="shared" si="2"/>
        <v/>
      </c>
      <c r="W12" s="585" t="str">
        <f t="shared" si="2"/>
        <v/>
      </c>
      <c r="X12" s="585" t="str">
        <f t="shared" si="2"/>
        <v/>
      </c>
      <c r="Y12" s="585" t="str">
        <f t="shared" si="2"/>
        <v/>
      </c>
      <c r="Z12" s="585" t="str">
        <f t="shared" si="2"/>
        <v/>
      </c>
      <c r="AA12" s="585" t="str">
        <f t="shared" si="2"/>
        <v/>
      </c>
      <c r="AB12" s="585" t="str">
        <f t="shared" si="2"/>
        <v/>
      </c>
      <c r="AC12" s="585" t="str">
        <f t="shared" si="2"/>
        <v/>
      </c>
      <c r="AD12" s="585" t="str">
        <f t="shared" si="2"/>
        <v/>
      </c>
      <c r="AE12" s="585" t="str">
        <f t="shared" si="2"/>
        <v/>
      </c>
      <c r="AF12" s="585" t="str">
        <f t="shared" si="2"/>
        <v/>
      </c>
      <c r="AG12" s="585" t="str">
        <f t="shared" si="2"/>
        <v/>
      </c>
      <c r="AH12" s="585" t="str">
        <f t="shared" si="2"/>
        <v/>
      </c>
      <c r="AI12" s="585" t="str">
        <f t="shared" si="2"/>
        <v/>
      </c>
      <c r="AJ12" s="585" t="str">
        <f t="shared" si="2"/>
        <v/>
      </c>
      <c r="AK12" s="585" t="str">
        <f t="shared" si="2"/>
        <v/>
      </c>
      <c r="AL12" s="585" t="str">
        <f t="shared" si="2"/>
        <v/>
      </c>
      <c r="AM12" s="585" t="str">
        <f t="shared" si="2"/>
        <v/>
      </c>
      <c r="AN12" s="585" t="str">
        <f t="shared" si="2"/>
        <v/>
      </c>
      <c r="AO12" s="585" t="str">
        <f t="shared" si="2"/>
        <v/>
      </c>
      <c r="AP12" s="585" t="str">
        <f t="shared" si="2"/>
        <v/>
      </c>
      <c r="AQ12" s="585" t="str">
        <f t="shared" si="2"/>
        <v/>
      </c>
      <c r="AR12" s="585" t="str">
        <f t="shared" si="2"/>
        <v/>
      </c>
      <c r="AS12" s="585" t="str">
        <f t="shared" si="2"/>
        <v/>
      </c>
      <c r="AT12" s="585" t="str">
        <f t="shared" si="2"/>
        <v/>
      </c>
      <c r="AU12" s="585" t="str">
        <f t="shared" si="2"/>
        <v/>
      </c>
      <c r="AV12" s="585" t="str">
        <f t="shared" ref="AV12:BB12" si="3">IF(AV11= "n","x","")</f>
        <v/>
      </c>
      <c r="AW12" s="585" t="str">
        <f t="shared" si="3"/>
        <v/>
      </c>
      <c r="AX12" s="585" t="str">
        <f t="shared" si="3"/>
        <v/>
      </c>
      <c r="AY12" s="585" t="str">
        <f t="shared" si="3"/>
        <v/>
      </c>
      <c r="AZ12" s="585" t="str">
        <f t="shared" si="3"/>
        <v/>
      </c>
      <c r="BA12" s="585" t="str">
        <f t="shared" si="3"/>
        <v/>
      </c>
      <c r="BB12" s="585" t="str">
        <f t="shared" si="3"/>
        <v/>
      </c>
      <c r="BC12" s="585" t="str">
        <f t="shared" ref="BC12:BL12" si="4">IF(BC11 = "n","x","")</f>
        <v/>
      </c>
      <c r="BD12" s="586" t="str">
        <f t="shared" si="4"/>
        <v/>
      </c>
      <c r="BE12" s="585" t="str">
        <f t="shared" si="4"/>
        <v/>
      </c>
      <c r="BF12" s="126" t="str">
        <f t="shared" si="4"/>
        <v/>
      </c>
      <c r="BG12" s="126" t="str">
        <f t="shared" si="4"/>
        <v/>
      </c>
      <c r="BH12" s="126" t="str">
        <f t="shared" si="4"/>
        <v/>
      </c>
      <c r="BI12" s="126" t="str">
        <f t="shared" si="4"/>
        <v/>
      </c>
      <c r="BJ12" s="126" t="str">
        <f t="shared" si="4"/>
        <v/>
      </c>
      <c r="BK12" s="126" t="str">
        <f t="shared" si="4"/>
        <v/>
      </c>
      <c r="BL12" s="126" t="str">
        <f t="shared" si="4"/>
        <v/>
      </c>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row>
    <row r="13" spans="1:91" ht="48" customHeight="1" x14ac:dyDescent="0.2">
      <c r="A13" s="358" t="s">
        <v>15</v>
      </c>
      <c r="B13" s="603" t="s">
        <v>358</v>
      </c>
      <c r="C13" s="132" t="s">
        <v>112</v>
      </c>
      <c r="D13" s="116" t="s">
        <v>72</v>
      </c>
      <c r="E13" s="100" t="s">
        <v>10</v>
      </c>
      <c r="F13" s="130"/>
      <c r="G13" s="72"/>
      <c r="H13" s="585" t="str">
        <f t="shared" ref="H13:I13" si="5">IF(H11= "n","x","")</f>
        <v/>
      </c>
      <c r="I13" s="585" t="str">
        <f t="shared" si="5"/>
        <v/>
      </c>
      <c r="J13" s="585" t="str">
        <f t="shared" ref="J13:BB13" si="6">IF(J11= "n","x","")</f>
        <v/>
      </c>
      <c r="K13" s="585" t="str">
        <f t="shared" ref="K13:L13" si="7">IF(K11= "n","x","")</f>
        <v/>
      </c>
      <c r="L13" s="585" t="str">
        <f t="shared" si="7"/>
        <v/>
      </c>
      <c r="M13" s="585" t="str">
        <f t="shared" ref="M13:AU13" si="8">IF(M11= "n","x","")</f>
        <v/>
      </c>
      <c r="N13" s="585" t="str">
        <f t="shared" si="8"/>
        <v/>
      </c>
      <c r="O13" s="585" t="str">
        <f t="shared" si="8"/>
        <v/>
      </c>
      <c r="P13" s="585" t="str">
        <f t="shared" si="8"/>
        <v/>
      </c>
      <c r="Q13" s="585" t="str">
        <f t="shared" si="8"/>
        <v/>
      </c>
      <c r="R13" s="585" t="str">
        <f t="shared" si="8"/>
        <v/>
      </c>
      <c r="S13" s="585" t="str">
        <f t="shared" si="8"/>
        <v/>
      </c>
      <c r="T13" s="585" t="str">
        <f t="shared" si="8"/>
        <v/>
      </c>
      <c r="U13" s="585" t="str">
        <f t="shared" si="8"/>
        <v/>
      </c>
      <c r="V13" s="585" t="str">
        <f t="shared" si="8"/>
        <v/>
      </c>
      <c r="W13" s="585" t="str">
        <f t="shared" si="8"/>
        <v/>
      </c>
      <c r="X13" s="585" t="str">
        <f t="shared" si="8"/>
        <v/>
      </c>
      <c r="Y13" s="585" t="str">
        <f t="shared" si="8"/>
        <v/>
      </c>
      <c r="Z13" s="585" t="str">
        <f t="shared" si="8"/>
        <v/>
      </c>
      <c r="AA13" s="585" t="str">
        <f t="shared" si="8"/>
        <v/>
      </c>
      <c r="AB13" s="585" t="str">
        <f t="shared" si="8"/>
        <v/>
      </c>
      <c r="AC13" s="585" t="str">
        <f t="shared" si="8"/>
        <v/>
      </c>
      <c r="AD13" s="585" t="str">
        <f t="shared" si="8"/>
        <v/>
      </c>
      <c r="AE13" s="585" t="str">
        <f t="shared" si="8"/>
        <v/>
      </c>
      <c r="AF13" s="585" t="str">
        <f t="shared" si="8"/>
        <v/>
      </c>
      <c r="AG13" s="585" t="str">
        <f t="shared" si="8"/>
        <v/>
      </c>
      <c r="AH13" s="585" t="str">
        <f t="shared" si="8"/>
        <v/>
      </c>
      <c r="AI13" s="585" t="str">
        <f t="shared" si="8"/>
        <v/>
      </c>
      <c r="AJ13" s="585" t="str">
        <f t="shared" si="8"/>
        <v/>
      </c>
      <c r="AK13" s="585" t="str">
        <f t="shared" si="8"/>
        <v/>
      </c>
      <c r="AL13" s="585" t="str">
        <f t="shared" si="8"/>
        <v/>
      </c>
      <c r="AM13" s="585" t="str">
        <f t="shared" si="8"/>
        <v/>
      </c>
      <c r="AN13" s="585" t="str">
        <f t="shared" si="8"/>
        <v/>
      </c>
      <c r="AO13" s="585" t="str">
        <f t="shared" si="8"/>
        <v/>
      </c>
      <c r="AP13" s="585" t="str">
        <f t="shared" si="8"/>
        <v/>
      </c>
      <c r="AQ13" s="585" t="str">
        <f t="shared" si="8"/>
        <v/>
      </c>
      <c r="AR13" s="585" t="str">
        <f t="shared" si="8"/>
        <v/>
      </c>
      <c r="AS13" s="585" t="str">
        <f t="shared" si="8"/>
        <v/>
      </c>
      <c r="AT13" s="585" t="str">
        <f t="shared" si="8"/>
        <v/>
      </c>
      <c r="AU13" s="585" t="str">
        <f t="shared" si="8"/>
        <v/>
      </c>
      <c r="AV13" s="585" t="str">
        <f t="shared" si="6"/>
        <v/>
      </c>
      <c r="AW13" s="585" t="str">
        <f t="shared" si="6"/>
        <v/>
      </c>
      <c r="AX13" s="585" t="str">
        <f t="shared" si="6"/>
        <v/>
      </c>
      <c r="AY13" s="585" t="str">
        <f t="shared" si="6"/>
        <v/>
      </c>
      <c r="AZ13" s="585" t="str">
        <f t="shared" si="6"/>
        <v/>
      </c>
      <c r="BA13" s="585" t="str">
        <f t="shared" si="6"/>
        <v/>
      </c>
      <c r="BB13" s="585" t="str">
        <f t="shared" si="6"/>
        <v/>
      </c>
      <c r="BC13" s="585" t="str">
        <f t="shared" ref="BC13:BS13" si="9">IF(BC11 = "n","x","")</f>
        <v/>
      </c>
      <c r="BD13" s="586" t="str">
        <f t="shared" si="9"/>
        <v/>
      </c>
      <c r="BE13" s="585" t="str">
        <f t="shared" si="9"/>
        <v/>
      </c>
      <c r="BF13" s="126" t="str">
        <f t="shared" si="9"/>
        <v/>
      </c>
      <c r="BG13" s="126" t="str">
        <f t="shared" si="9"/>
        <v/>
      </c>
      <c r="BH13" s="126" t="str">
        <f t="shared" si="9"/>
        <v/>
      </c>
      <c r="BI13" s="126" t="str">
        <f t="shared" si="9"/>
        <v/>
      </c>
      <c r="BJ13" s="126" t="str">
        <f t="shared" si="9"/>
        <v/>
      </c>
      <c r="BK13" s="126" t="str">
        <f t="shared" si="9"/>
        <v/>
      </c>
      <c r="BL13" s="126" t="str">
        <f t="shared" si="9"/>
        <v/>
      </c>
      <c r="BM13" s="126" t="str">
        <f t="shared" si="9"/>
        <v/>
      </c>
      <c r="BN13" s="126" t="str">
        <f t="shared" si="9"/>
        <v/>
      </c>
      <c r="BO13" s="126" t="str">
        <f t="shared" si="9"/>
        <v/>
      </c>
      <c r="BP13" s="126" t="str">
        <f t="shared" si="9"/>
        <v/>
      </c>
      <c r="BQ13" s="126" t="str">
        <f t="shared" si="9"/>
        <v/>
      </c>
      <c r="BR13" s="126" t="str">
        <f t="shared" si="9"/>
        <v/>
      </c>
      <c r="BS13" s="126" t="str">
        <f t="shared" si="9"/>
        <v/>
      </c>
      <c r="BT13" s="222"/>
      <c r="BU13" s="222"/>
      <c r="BV13" s="222"/>
      <c r="BW13" s="222"/>
      <c r="BX13" s="222"/>
      <c r="BY13" s="222"/>
      <c r="BZ13" s="222"/>
      <c r="CA13" s="222"/>
      <c r="CB13" s="222"/>
      <c r="CC13" s="222"/>
      <c r="CD13" s="222"/>
      <c r="CE13" s="222"/>
      <c r="CF13" s="222"/>
      <c r="CG13" s="222"/>
      <c r="CH13" s="222"/>
      <c r="CI13" s="222"/>
      <c r="CJ13" s="222"/>
      <c r="CK13" s="222"/>
      <c r="CL13" s="222"/>
    </row>
    <row r="14" spans="1:91" ht="45" x14ac:dyDescent="0.2">
      <c r="A14" s="359" t="s">
        <v>36</v>
      </c>
      <c r="B14" s="603" t="s">
        <v>325</v>
      </c>
      <c r="C14" s="132" t="s">
        <v>194</v>
      </c>
      <c r="D14" s="116" t="s">
        <v>72</v>
      </c>
      <c r="E14" s="100" t="s">
        <v>10</v>
      </c>
      <c r="F14" s="130"/>
      <c r="G14" s="72"/>
      <c r="H14" s="585" t="str">
        <f t="shared" ref="H14:I14" si="10">IF(H11= "n","x","")</f>
        <v/>
      </c>
      <c r="I14" s="585" t="str">
        <f t="shared" si="10"/>
        <v/>
      </c>
      <c r="J14" s="585" t="str">
        <f t="shared" ref="J14:AU14" si="11">IF(J11= "n","x","")</f>
        <v/>
      </c>
      <c r="K14" s="585" t="str">
        <f t="shared" si="11"/>
        <v/>
      </c>
      <c r="L14" s="585" t="str">
        <f t="shared" si="11"/>
        <v/>
      </c>
      <c r="M14" s="585" t="str">
        <f t="shared" si="11"/>
        <v/>
      </c>
      <c r="N14" s="585" t="str">
        <f t="shared" si="11"/>
        <v/>
      </c>
      <c r="O14" s="585" t="str">
        <f t="shared" si="11"/>
        <v/>
      </c>
      <c r="P14" s="585" t="str">
        <f t="shared" si="11"/>
        <v/>
      </c>
      <c r="Q14" s="585" t="str">
        <f t="shared" si="11"/>
        <v/>
      </c>
      <c r="R14" s="585" t="str">
        <f t="shared" si="11"/>
        <v/>
      </c>
      <c r="S14" s="585" t="str">
        <f t="shared" si="11"/>
        <v/>
      </c>
      <c r="T14" s="585" t="str">
        <f t="shared" si="11"/>
        <v/>
      </c>
      <c r="U14" s="585" t="str">
        <f t="shared" si="11"/>
        <v/>
      </c>
      <c r="V14" s="585" t="str">
        <f t="shared" si="11"/>
        <v/>
      </c>
      <c r="W14" s="585" t="str">
        <f t="shared" si="11"/>
        <v/>
      </c>
      <c r="X14" s="585" t="str">
        <f t="shared" si="11"/>
        <v/>
      </c>
      <c r="Y14" s="585" t="str">
        <f t="shared" si="11"/>
        <v/>
      </c>
      <c r="Z14" s="585" t="str">
        <f t="shared" si="11"/>
        <v/>
      </c>
      <c r="AA14" s="585" t="str">
        <f t="shared" si="11"/>
        <v/>
      </c>
      <c r="AB14" s="585" t="str">
        <f t="shared" si="11"/>
        <v/>
      </c>
      <c r="AC14" s="585" t="str">
        <f t="shared" si="11"/>
        <v/>
      </c>
      <c r="AD14" s="585" t="str">
        <f t="shared" si="11"/>
        <v/>
      </c>
      <c r="AE14" s="585" t="str">
        <f t="shared" si="11"/>
        <v/>
      </c>
      <c r="AF14" s="585" t="str">
        <f t="shared" si="11"/>
        <v/>
      </c>
      <c r="AG14" s="585" t="str">
        <f t="shared" si="11"/>
        <v/>
      </c>
      <c r="AH14" s="585" t="str">
        <f t="shared" si="11"/>
        <v/>
      </c>
      <c r="AI14" s="585" t="str">
        <f t="shared" si="11"/>
        <v/>
      </c>
      <c r="AJ14" s="585" t="str">
        <f t="shared" si="11"/>
        <v/>
      </c>
      <c r="AK14" s="585" t="str">
        <f t="shared" si="11"/>
        <v/>
      </c>
      <c r="AL14" s="585" t="str">
        <f t="shared" si="11"/>
        <v/>
      </c>
      <c r="AM14" s="585" t="str">
        <f t="shared" si="11"/>
        <v/>
      </c>
      <c r="AN14" s="585" t="str">
        <f t="shared" si="11"/>
        <v/>
      </c>
      <c r="AO14" s="585" t="str">
        <f t="shared" si="11"/>
        <v/>
      </c>
      <c r="AP14" s="585" t="str">
        <f t="shared" si="11"/>
        <v/>
      </c>
      <c r="AQ14" s="585" t="str">
        <f t="shared" si="11"/>
        <v/>
      </c>
      <c r="AR14" s="585" t="str">
        <f t="shared" si="11"/>
        <v/>
      </c>
      <c r="AS14" s="585" t="str">
        <f t="shared" si="11"/>
        <v/>
      </c>
      <c r="AT14" s="585" t="str">
        <f t="shared" si="11"/>
        <v/>
      </c>
      <c r="AU14" s="585" t="str">
        <f t="shared" si="11"/>
        <v/>
      </c>
      <c r="AV14" s="585" t="str">
        <f t="shared" ref="AV14:BB14" si="12">IF(AV11= "n","x","")</f>
        <v/>
      </c>
      <c r="AW14" s="585" t="str">
        <f t="shared" si="12"/>
        <v/>
      </c>
      <c r="AX14" s="585" t="str">
        <f t="shared" si="12"/>
        <v/>
      </c>
      <c r="AY14" s="585" t="str">
        <f t="shared" si="12"/>
        <v/>
      </c>
      <c r="AZ14" s="585" t="str">
        <f t="shared" si="12"/>
        <v/>
      </c>
      <c r="BA14" s="585" t="str">
        <f t="shared" si="12"/>
        <v/>
      </c>
      <c r="BB14" s="585" t="str">
        <f t="shared" si="12"/>
        <v/>
      </c>
      <c r="BC14" s="585" t="str">
        <f t="shared" ref="BC14:BI14" si="13">IF(BC11 = "n","x","")</f>
        <v/>
      </c>
      <c r="BD14" s="586" t="str">
        <f t="shared" si="13"/>
        <v/>
      </c>
      <c r="BE14" s="585" t="str">
        <f t="shared" si="13"/>
        <v/>
      </c>
      <c r="BF14" s="126" t="str">
        <f t="shared" si="13"/>
        <v/>
      </c>
      <c r="BG14" s="126" t="str">
        <f t="shared" si="13"/>
        <v/>
      </c>
      <c r="BH14" s="126" t="str">
        <f t="shared" si="13"/>
        <v/>
      </c>
      <c r="BI14" s="126" t="str">
        <f t="shared" si="13"/>
        <v/>
      </c>
      <c r="BJ14" s="126"/>
      <c r="BK14" s="126"/>
      <c r="BL14" s="126"/>
      <c r="BM14" s="126"/>
      <c r="BN14" s="126"/>
      <c r="BO14" s="126"/>
      <c r="BP14" s="126"/>
      <c r="BQ14" s="126"/>
      <c r="BR14" s="126"/>
      <c r="BS14" s="126"/>
      <c r="BT14" s="222"/>
      <c r="BU14" s="222"/>
      <c r="BV14" s="222"/>
      <c r="BW14" s="222"/>
      <c r="BX14" s="222"/>
      <c r="BY14" s="222"/>
      <c r="BZ14" s="222"/>
      <c r="CA14" s="222"/>
      <c r="CB14" s="222"/>
      <c r="CC14" s="222"/>
      <c r="CD14" s="222"/>
      <c r="CE14" s="222"/>
      <c r="CF14" s="222"/>
      <c r="CG14" s="222"/>
      <c r="CH14" s="222"/>
      <c r="CI14" s="222"/>
      <c r="CJ14" s="222"/>
      <c r="CK14" s="222"/>
      <c r="CL14" s="222"/>
    </row>
    <row r="15" spans="1:91" ht="22.5" x14ac:dyDescent="0.2">
      <c r="A15" s="358" t="s">
        <v>37</v>
      </c>
      <c r="B15" s="603" t="s">
        <v>326</v>
      </c>
      <c r="C15" s="133" t="s">
        <v>13</v>
      </c>
      <c r="D15" s="116" t="s">
        <v>72</v>
      </c>
      <c r="E15" s="100" t="s">
        <v>10</v>
      </c>
      <c r="F15" s="130"/>
      <c r="G15" s="72"/>
      <c r="H15" s="585" t="str">
        <f t="shared" ref="H15:J15" si="14">IF(H11="n","x","")&amp;IF(H14="n","x","")</f>
        <v/>
      </c>
      <c r="I15" s="585" t="str">
        <f t="shared" si="14"/>
        <v/>
      </c>
      <c r="J15" s="585" t="str">
        <f t="shared" si="14"/>
        <v/>
      </c>
      <c r="K15" s="585" t="str">
        <f t="shared" ref="K15" si="15">IF(K11="n","x","")&amp;IF(K14="n","x","")</f>
        <v/>
      </c>
      <c r="L15" s="585" t="str">
        <f t="shared" ref="L15" si="16">IF(L11="n","x","")&amp;IF(L14="n","x","")</f>
        <v/>
      </c>
      <c r="M15" s="585" t="str">
        <f t="shared" ref="M15" si="17">IF(M11="n","x","")&amp;IF(M14="n","x","")</f>
        <v/>
      </c>
      <c r="N15" s="585" t="str">
        <f t="shared" ref="N15" si="18">IF(N11="n","x","")&amp;IF(N14="n","x","")</f>
        <v/>
      </c>
      <c r="O15" s="585" t="str">
        <f t="shared" ref="O15" si="19">IF(O11="n","x","")&amp;IF(O14="n","x","")</f>
        <v/>
      </c>
      <c r="P15" s="585" t="str">
        <f t="shared" ref="P15" si="20">IF(P11="n","x","")&amp;IF(P14="n","x","")</f>
        <v/>
      </c>
      <c r="Q15" s="585" t="str">
        <f t="shared" ref="Q15" si="21">IF(Q11="n","x","")&amp;IF(Q14="n","x","")</f>
        <v/>
      </c>
      <c r="R15" s="585" t="str">
        <f t="shared" ref="R15" si="22">IF(R11="n","x","")&amp;IF(R14="n","x","")</f>
        <v/>
      </c>
      <c r="S15" s="585" t="str">
        <f t="shared" ref="S15" si="23">IF(S11="n","x","")&amp;IF(S14="n","x","")</f>
        <v/>
      </c>
      <c r="T15" s="585" t="str">
        <f t="shared" ref="T15" si="24">IF(T11="n","x","")&amp;IF(T14="n","x","")</f>
        <v/>
      </c>
      <c r="U15" s="585" t="str">
        <f t="shared" ref="U15" si="25">IF(U11="n","x","")&amp;IF(U14="n","x","")</f>
        <v/>
      </c>
      <c r="V15" s="585" t="str">
        <f t="shared" ref="V15" si="26">IF(V11="n","x","")&amp;IF(V14="n","x","")</f>
        <v/>
      </c>
      <c r="W15" s="585" t="str">
        <f t="shared" ref="W15" si="27">IF(W11="n","x","")&amp;IF(W14="n","x","")</f>
        <v/>
      </c>
      <c r="X15" s="585" t="str">
        <f t="shared" ref="X15" si="28">IF(X11="n","x","")&amp;IF(X14="n","x","")</f>
        <v/>
      </c>
      <c r="Y15" s="585" t="str">
        <f t="shared" ref="Y15" si="29">IF(Y11="n","x","")&amp;IF(Y14="n","x","")</f>
        <v/>
      </c>
      <c r="Z15" s="585" t="str">
        <f t="shared" ref="Z15" si="30">IF(Z11="n","x","")&amp;IF(Z14="n","x","")</f>
        <v/>
      </c>
      <c r="AA15" s="585" t="str">
        <f t="shared" ref="AA15" si="31">IF(AA11="n","x","")&amp;IF(AA14="n","x","")</f>
        <v/>
      </c>
      <c r="AB15" s="585" t="str">
        <f t="shared" ref="AB15" si="32">IF(AB11="n","x","")&amp;IF(AB14="n","x","")</f>
        <v/>
      </c>
      <c r="AC15" s="585" t="str">
        <f t="shared" ref="AC15" si="33">IF(AC11="n","x","")&amp;IF(AC14="n","x","")</f>
        <v/>
      </c>
      <c r="AD15" s="585" t="str">
        <f t="shared" ref="AD15" si="34">IF(AD11="n","x","")&amp;IF(AD14="n","x","")</f>
        <v/>
      </c>
      <c r="AE15" s="585" t="str">
        <f t="shared" ref="AE15" si="35">IF(AE11="n","x","")&amp;IF(AE14="n","x","")</f>
        <v/>
      </c>
      <c r="AF15" s="585" t="str">
        <f t="shared" ref="AF15" si="36">IF(AF11="n","x","")&amp;IF(AF14="n","x","")</f>
        <v/>
      </c>
      <c r="AG15" s="585" t="str">
        <f t="shared" ref="AG15" si="37">IF(AG11="n","x","")&amp;IF(AG14="n","x","")</f>
        <v/>
      </c>
      <c r="AH15" s="585" t="str">
        <f t="shared" ref="AH15" si="38">IF(AH11="n","x","")&amp;IF(AH14="n","x","")</f>
        <v/>
      </c>
      <c r="AI15" s="585" t="str">
        <f t="shared" ref="AI15" si="39">IF(AI11="n","x","")&amp;IF(AI14="n","x","")</f>
        <v/>
      </c>
      <c r="AJ15" s="585" t="str">
        <f t="shared" ref="AJ15" si="40">IF(AJ11="n","x","")&amp;IF(AJ14="n","x","")</f>
        <v/>
      </c>
      <c r="AK15" s="585" t="str">
        <f t="shared" ref="AK15" si="41">IF(AK11="n","x","")&amp;IF(AK14="n","x","")</f>
        <v/>
      </c>
      <c r="AL15" s="585" t="str">
        <f t="shared" ref="AL15" si="42">IF(AL11="n","x","")&amp;IF(AL14="n","x","")</f>
        <v/>
      </c>
      <c r="AM15" s="585" t="str">
        <f t="shared" ref="AM15" si="43">IF(AM11="n","x","")&amp;IF(AM14="n","x","")</f>
        <v/>
      </c>
      <c r="AN15" s="585" t="str">
        <f t="shared" ref="AN15" si="44">IF(AN11="n","x","")&amp;IF(AN14="n","x","")</f>
        <v/>
      </c>
      <c r="AO15" s="585" t="str">
        <f t="shared" ref="AO15" si="45">IF(AO11="n","x","")&amp;IF(AO14="n","x","")</f>
        <v/>
      </c>
      <c r="AP15" s="585" t="str">
        <f t="shared" ref="AP15" si="46">IF(AP11="n","x","")&amp;IF(AP14="n","x","")</f>
        <v/>
      </c>
      <c r="AQ15" s="585" t="str">
        <f t="shared" ref="AQ15" si="47">IF(AQ11="n","x","")&amp;IF(AQ14="n","x","")</f>
        <v/>
      </c>
      <c r="AR15" s="585" t="str">
        <f t="shared" ref="AR15" si="48">IF(AR11="n","x","")&amp;IF(AR14="n","x","")</f>
        <v/>
      </c>
      <c r="AS15" s="585" t="str">
        <f t="shared" ref="AS15" si="49">IF(AS11="n","x","")&amp;IF(AS14="n","x","")</f>
        <v/>
      </c>
      <c r="AT15" s="585" t="str">
        <f t="shared" ref="AT15" si="50">IF(AT11="n","x","")&amp;IF(AT14="n","x","")</f>
        <v/>
      </c>
      <c r="AU15" s="585" t="str">
        <f t="shared" ref="AU15" si="51">IF(AU11="n","x","")&amp;IF(AU14="n","x","")</f>
        <v/>
      </c>
      <c r="AV15" s="585" t="str">
        <f t="shared" ref="AV15" si="52">IF(AV11="n","x","")&amp;IF(AV14="n","x","")</f>
        <v/>
      </c>
      <c r="AW15" s="585" t="str">
        <f t="shared" ref="AW15" si="53">IF(AW11="n","x","")&amp;IF(AW14="n","x","")</f>
        <v/>
      </c>
      <c r="AX15" s="585" t="str">
        <f t="shared" ref="AX15" si="54">IF(AX11="n","x","")&amp;IF(AX14="n","x","")</f>
        <v/>
      </c>
      <c r="AY15" s="585" t="str">
        <f t="shared" ref="AY15" si="55">IF(AY11="n","x","")&amp;IF(AY14="n","x","")</f>
        <v/>
      </c>
      <c r="AZ15" s="585" t="str">
        <f t="shared" ref="AZ15" si="56">IF(AZ11="n","x","")&amp;IF(AZ14="n","x","")</f>
        <v/>
      </c>
      <c r="BA15" s="585" t="str">
        <f t="shared" ref="BA15" si="57">IF(BA11="n","x","")&amp;IF(BA14="n","x","")</f>
        <v/>
      </c>
      <c r="BB15" s="585" t="str">
        <f t="shared" ref="BB15" si="58">IF(BB11="n","x","")&amp;IF(BB14="n","x","")</f>
        <v/>
      </c>
      <c r="BC15" s="585" t="str">
        <f t="shared" ref="BC15" si="59">IF(BC11="n","x","")&amp;IF(BC14="n","x","")</f>
        <v/>
      </c>
      <c r="BD15" s="585" t="str">
        <f t="shared" ref="BD15" si="60">IF(BD11="n","x","")&amp;IF(BD14="n","x","")</f>
        <v/>
      </c>
      <c r="BE15" s="585" t="str">
        <f t="shared" ref="BE15" si="61">IF(BE11="n","x","")&amp;IF(BE14="n","x","")</f>
        <v/>
      </c>
      <c r="BF15" s="126" t="str">
        <f t="shared" ref="BF15:BP15" si="62">IF(BF11 = "n","x","")</f>
        <v/>
      </c>
      <c r="BG15" s="126" t="str">
        <f t="shared" si="62"/>
        <v/>
      </c>
      <c r="BH15" s="126" t="str">
        <f t="shared" si="62"/>
        <v/>
      </c>
      <c r="BI15" s="126" t="str">
        <f t="shared" si="62"/>
        <v/>
      </c>
      <c r="BJ15" s="126" t="str">
        <f t="shared" si="62"/>
        <v/>
      </c>
      <c r="BK15" s="126" t="str">
        <f t="shared" si="62"/>
        <v/>
      </c>
      <c r="BL15" s="126" t="str">
        <f t="shared" si="62"/>
        <v/>
      </c>
      <c r="BM15" s="126" t="str">
        <f t="shared" si="62"/>
        <v/>
      </c>
      <c r="BN15" s="126" t="str">
        <f t="shared" si="62"/>
        <v/>
      </c>
      <c r="BO15" s="126" t="str">
        <f t="shared" si="62"/>
        <v/>
      </c>
      <c r="BP15" s="126" t="str">
        <f t="shared" si="62"/>
        <v/>
      </c>
      <c r="BQ15" s="126" t="str">
        <f t="shared" ref="BQ15:BS15" si="63">IF(BQ14 = "n","x","")</f>
        <v/>
      </c>
      <c r="BR15" s="126" t="str">
        <f t="shared" si="63"/>
        <v/>
      </c>
      <c r="BS15" s="126" t="str">
        <f t="shared" si="63"/>
        <v/>
      </c>
      <c r="BT15" s="222"/>
      <c r="BU15" s="222"/>
      <c r="BV15" s="222"/>
      <c r="BW15" s="222"/>
      <c r="BX15" s="222"/>
      <c r="BY15" s="222"/>
      <c r="BZ15" s="222"/>
      <c r="CA15" s="222"/>
      <c r="CB15" s="222"/>
      <c r="CC15" s="222"/>
      <c r="CD15" s="222"/>
      <c r="CE15" s="222"/>
      <c r="CF15" s="222"/>
      <c r="CG15" s="222"/>
      <c r="CH15" s="222"/>
      <c r="CI15" s="222"/>
      <c r="CJ15" s="222"/>
      <c r="CK15" s="222"/>
      <c r="CL15" s="222"/>
    </row>
    <row r="16" spans="1:91" ht="22.5" x14ac:dyDescent="0.2">
      <c r="A16" s="415" t="s">
        <v>38</v>
      </c>
      <c r="B16" s="604" t="s">
        <v>327</v>
      </c>
      <c r="C16" s="178" t="s">
        <v>13</v>
      </c>
      <c r="D16" s="179" t="s">
        <v>72</v>
      </c>
      <c r="E16" s="180" t="s">
        <v>10</v>
      </c>
      <c r="F16" s="181"/>
      <c r="G16" s="74"/>
      <c r="H16" s="585" t="str">
        <f t="shared" ref="H16:I16" si="64">IF(H11="n","x","")&amp;IF(H14="n","x","")</f>
        <v/>
      </c>
      <c r="I16" s="585" t="str">
        <f t="shared" si="64"/>
        <v/>
      </c>
      <c r="J16" s="585" t="str">
        <f t="shared" ref="J16:BE16" si="65">IF(J11="n","x","")&amp;IF(J14="n","x","")</f>
        <v/>
      </c>
      <c r="K16" s="585" t="str">
        <f t="shared" si="65"/>
        <v/>
      </c>
      <c r="L16" s="585" t="str">
        <f t="shared" si="65"/>
        <v/>
      </c>
      <c r="M16" s="585" t="str">
        <f t="shared" si="65"/>
        <v/>
      </c>
      <c r="N16" s="585" t="str">
        <f t="shared" si="65"/>
        <v/>
      </c>
      <c r="O16" s="585" t="str">
        <f t="shared" si="65"/>
        <v/>
      </c>
      <c r="P16" s="585" t="str">
        <f t="shared" si="65"/>
        <v/>
      </c>
      <c r="Q16" s="585" t="str">
        <f t="shared" si="65"/>
        <v/>
      </c>
      <c r="R16" s="585" t="str">
        <f t="shared" si="65"/>
        <v/>
      </c>
      <c r="S16" s="585" t="str">
        <f t="shared" si="65"/>
        <v/>
      </c>
      <c r="T16" s="585" t="str">
        <f t="shared" si="65"/>
        <v/>
      </c>
      <c r="U16" s="585" t="str">
        <f t="shared" si="65"/>
        <v/>
      </c>
      <c r="V16" s="585" t="str">
        <f t="shared" si="65"/>
        <v/>
      </c>
      <c r="W16" s="585" t="str">
        <f t="shared" si="65"/>
        <v/>
      </c>
      <c r="X16" s="585" t="str">
        <f t="shared" si="65"/>
        <v/>
      </c>
      <c r="Y16" s="585" t="str">
        <f t="shared" si="65"/>
        <v/>
      </c>
      <c r="Z16" s="585" t="str">
        <f t="shared" si="65"/>
        <v/>
      </c>
      <c r="AA16" s="585" t="str">
        <f t="shared" si="65"/>
        <v/>
      </c>
      <c r="AB16" s="585" t="str">
        <f t="shared" si="65"/>
        <v/>
      </c>
      <c r="AC16" s="585" t="str">
        <f t="shared" si="65"/>
        <v/>
      </c>
      <c r="AD16" s="585" t="str">
        <f t="shared" si="65"/>
        <v/>
      </c>
      <c r="AE16" s="585" t="str">
        <f t="shared" si="65"/>
        <v/>
      </c>
      <c r="AF16" s="585" t="str">
        <f t="shared" si="65"/>
        <v/>
      </c>
      <c r="AG16" s="585" t="str">
        <f t="shared" si="65"/>
        <v/>
      </c>
      <c r="AH16" s="585" t="str">
        <f t="shared" si="65"/>
        <v/>
      </c>
      <c r="AI16" s="585" t="str">
        <f t="shared" si="65"/>
        <v/>
      </c>
      <c r="AJ16" s="585" t="str">
        <f t="shared" si="65"/>
        <v/>
      </c>
      <c r="AK16" s="585" t="str">
        <f t="shared" si="65"/>
        <v/>
      </c>
      <c r="AL16" s="585" t="str">
        <f t="shared" si="65"/>
        <v/>
      </c>
      <c r="AM16" s="585" t="str">
        <f t="shared" si="65"/>
        <v/>
      </c>
      <c r="AN16" s="585" t="str">
        <f t="shared" si="65"/>
        <v/>
      </c>
      <c r="AO16" s="585" t="str">
        <f t="shared" si="65"/>
        <v/>
      </c>
      <c r="AP16" s="585" t="str">
        <f t="shared" si="65"/>
        <v/>
      </c>
      <c r="AQ16" s="585" t="str">
        <f t="shared" si="65"/>
        <v/>
      </c>
      <c r="AR16" s="585" t="str">
        <f t="shared" si="65"/>
        <v/>
      </c>
      <c r="AS16" s="585" t="str">
        <f t="shared" si="65"/>
        <v/>
      </c>
      <c r="AT16" s="585" t="str">
        <f t="shared" si="65"/>
        <v/>
      </c>
      <c r="AU16" s="585" t="str">
        <f t="shared" si="65"/>
        <v/>
      </c>
      <c r="AV16" s="585" t="str">
        <f t="shared" si="65"/>
        <v/>
      </c>
      <c r="AW16" s="585" t="str">
        <f t="shared" si="65"/>
        <v/>
      </c>
      <c r="AX16" s="585" t="str">
        <f t="shared" si="65"/>
        <v/>
      </c>
      <c r="AY16" s="585" t="str">
        <f t="shared" si="65"/>
        <v/>
      </c>
      <c r="AZ16" s="585" t="str">
        <f t="shared" si="65"/>
        <v/>
      </c>
      <c r="BA16" s="585" t="str">
        <f t="shared" si="65"/>
        <v/>
      </c>
      <c r="BB16" s="585" t="str">
        <f t="shared" si="65"/>
        <v/>
      </c>
      <c r="BC16" s="585" t="str">
        <f t="shared" si="65"/>
        <v/>
      </c>
      <c r="BD16" s="585" t="str">
        <f t="shared" si="65"/>
        <v/>
      </c>
      <c r="BE16" s="585" t="str">
        <f t="shared" si="65"/>
        <v/>
      </c>
      <c r="BF16" s="126" t="str">
        <f t="shared" ref="BF16" si="66">IF(BF11 = "n","x","")</f>
        <v/>
      </c>
      <c r="BG16" s="126" t="str">
        <f t="shared" ref="BG16:BS16" si="67">IF(BG14 = "n","x","")</f>
        <v/>
      </c>
      <c r="BH16" s="126" t="str">
        <f t="shared" si="67"/>
        <v/>
      </c>
      <c r="BI16" s="126" t="str">
        <f t="shared" si="67"/>
        <v/>
      </c>
      <c r="BJ16" s="126" t="str">
        <f t="shared" si="67"/>
        <v/>
      </c>
      <c r="BK16" s="126" t="str">
        <f t="shared" si="67"/>
        <v/>
      </c>
      <c r="BL16" s="126" t="str">
        <f t="shared" si="67"/>
        <v/>
      </c>
      <c r="BM16" s="126" t="str">
        <f t="shared" si="67"/>
        <v/>
      </c>
      <c r="BN16" s="126" t="str">
        <f t="shared" si="67"/>
        <v/>
      </c>
      <c r="BO16" s="126" t="str">
        <f t="shared" si="67"/>
        <v/>
      </c>
      <c r="BP16" s="126" t="str">
        <f t="shared" si="67"/>
        <v/>
      </c>
      <c r="BQ16" s="126" t="str">
        <f t="shared" si="67"/>
        <v/>
      </c>
      <c r="BR16" s="126" t="str">
        <f t="shared" si="67"/>
        <v/>
      </c>
      <c r="BS16" s="126" t="str">
        <f t="shared" si="67"/>
        <v/>
      </c>
      <c r="BT16" s="222"/>
      <c r="BU16" s="222"/>
      <c r="BV16" s="222"/>
      <c r="BW16" s="222"/>
      <c r="BX16" s="222"/>
      <c r="BY16" s="222"/>
      <c r="BZ16" s="222"/>
      <c r="CA16" s="222"/>
      <c r="CB16" s="222"/>
      <c r="CC16" s="222"/>
      <c r="CD16" s="222"/>
      <c r="CE16" s="222"/>
      <c r="CF16" s="222"/>
      <c r="CG16" s="222"/>
      <c r="CH16" s="222"/>
      <c r="CI16" s="222"/>
      <c r="CJ16" s="222"/>
      <c r="CK16" s="222"/>
      <c r="CL16" s="222"/>
    </row>
    <row r="17" spans="1:91" s="214" customFormat="1" x14ac:dyDescent="0.2">
      <c r="A17" s="359" t="s">
        <v>86</v>
      </c>
      <c r="B17" s="605"/>
      <c r="C17" s="314"/>
      <c r="D17" s="134"/>
      <c r="E17" s="17"/>
      <c r="F17" s="188"/>
      <c r="G17" s="87"/>
      <c r="H17" s="587"/>
      <c r="I17" s="585"/>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8"/>
      <c r="BE17" s="587"/>
      <c r="BF17" s="126"/>
      <c r="BG17" s="126"/>
      <c r="BH17" s="126"/>
      <c r="BI17" s="126"/>
      <c r="BJ17" s="126"/>
      <c r="BK17" s="126"/>
      <c r="BL17" s="126"/>
      <c r="BM17" s="126"/>
      <c r="BN17" s="126"/>
      <c r="BO17" s="126"/>
      <c r="BP17" s="126"/>
      <c r="BQ17" s="126"/>
      <c r="BR17" s="126"/>
      <c r="BS17" s="126"/>
      <c r="BT17" s="222"/>
      <c r="BU17" s="222"/>
      <c r="BV17" s="222"/>
      <c r="BW17" s="222"/>
      <c r="BX17" s="222"/>
      <c r="BY17" s="222"/>
      <c r="BZ17" s="222"/>
      <c r="CA17" s="222"/>
      <c r="CB17" s="222"/>
      <c r="CC17" s="222"/>
      <c r="CD17" s="222"/>
      <c r="CE17" s="222"/>
      <c r="CF17" s="222"/>
      <c r="CG17" s="222"/>
      <c r="CH17" s="222"/>
      <c r="CI17" s="222"/>
      <c r="CJ17" s="222"/>
      <c r="CK17" s="222"/>
      <c r="CL17" s="222"/>
    </row>
    <row r="18" spans="1:91" s="275" customFormat="1" ht="12.75" customHeight="1" x14ac:dyDescent="0.2">
      <c r="A18" s="721"/>
      <c r="B18" s="721" t="s">
        <v>153</v>
      </c>
      <c r="C18" s="722"/>
      <c r="D18" s="302"/>
      <c r="E18" s="302"/>
      <c r="F18" s="727"/>
      <c r="G18" s="728"/>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726"/>
      <c r="BE18" s="654"/>
    </row>
    <row r="19" spans="1:91" ht="32.450000000000003" customHeight="1" x14ac:dyDescent="0.2">
      <c r="A19" s="357" t="s">
        <v>39</v>
      </c>
      <c r="B19" s="606" t="s">
        <v>336</v>
      </c>
      <c r="C19" s="313" t="s">
        <v>164</v>
      </c>
      <c r="D19" s="313" t="s">
        <v>167</v>
      </c>
      <c r="E19" s="309" t="s">
        <v>10</v>
      </c>
      <c r="F19" s="310"/>
      <c r="G19" s="305"/>
      <c r="H19" s="589"/>
      <c r="I19" s="585"/>
      <c r="J19" s="582"/>
      <c r="K19" s="582"/>
      <c r="L19" s="582"/>
      <c r="M19" s="582"/>
      <c r="N19" s="582"/>
      <c r="O19" s="582"/>
      <c r="P19" s="582"/>
      <c r="Q19" s="582"/>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4"/>
      <c r="BE19" s="49"/>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row>
    <row r="20" spans="1:91" ht="45" x14ac:dyDescent="0.2">
      <c r="A20" s="358" t="s">
        <v>16</v>
      </c>
      <c r="B20" s="606" t="s">
        <v>379</v>
      </c>
      <c r="C20" s="794" t="s">
        <v>304</v>
      </c>
      <c r="D20" s="134" t="s">
        <v>303</v>
      </c>
      <c r="E20" s="100" t="s">
        <v>10</v>
      </c>
      <c r="F20" s="130"/>
      <c r="G20" s="72"/>
      <c r="H20" s="589" t="str">
        <f t="shared" ref="H20:I20" si="68">IF(H19= "n","x","")</f>
        <v/>
      </c>
      <c r="I20" s="589" t="str">
        <f t="shared" si="68"/>
        <v/>
      </c>
      <c r="J20" s="589" t="str">
        <f>IF(J19= "n","x","")</f>
        <v/>
      </c>
      <c r="K20" s="589" t="str">
        <f t="shared" ref="K20:BE20" si="69">IF(K19= "n","x","")</f>
        <v/>
      </c>
      <c r="L20" s="589" t="str">
        <f t="shared" si="69"/>
        <v/>
      </c>
      <c r="M20" s="589" t="str">
        <f t="shared" si="69"/>
        <v/>
      </c>
      <c r="N20" s="589" t="str">
        <f t="shared" si="69"/>
        <v/>
      </c>
      <c r="O20" s="589" t="str">
        <f t="shared" si="69"/>
        <v/>
      </c>
      <c r="P20" s="589" t="str">
        <f t="shared" si="69"/>
        <v/>
      </c>
      <c r="Q20" s="589" t="str">
        <f t="shared" si="69"/>
        <v/>
      </c>
      <c r="R20" s="589" t="str">
        <f t="shared" si="69"/>
        <v/>
      </c>
      <c r="S20" s="589" t="str">
        <f t="shared" si="69"/>
        <v/>
      </c>
      <c r="T20" s="589" t="str">
        <f t="shared" si="69"/>
        <v/>
      </c>
      <c r="U20" s="589" t="str">
        <f t="shared" si="69"/>
        <v/>
      </c>
      <c r="V20" s="589" t="str">
        <f t="shared" si="69"/>
        <v/>
      </c>
      <c r="W20" s="589" t="str">
        <f t="shared" si="69"/>
        <v/>
      </c>
      <c r="X20" s="589" t="str">
        <f t="shared" si="69"/>
        <v/>
      </c>
      <c r="Y20" s="589" t="str">
        <f t="shared" si="69"/>
        <v/>
      </c>
      <c r="Z20" s="589" t="str">
        <f t="shared" si="69"/>
        <v/>
      </c>
      <c r="AA20" s="589" t="str">
        <f t="shared" si="69"/>
        <v/>
      </c>
      <c r="AB20" s="589" t="str">
        <f t="shared" si="69"/>
        <v/>
      </c>
      <c r="AC20" s="589" t="str">
        <f t="shared" si="69"/>
        <v/>
      </c>
      <c r="AD20" s="589" t="str">
        <f t="shared" si="69"/>
        <v/>
      </c>
      <c r="AE20" s="589" t="str">
        <f t="shared" si="69"/>
        <v/>
      </c>
      <c r="AF20" s="589" t="str">
        <f t="shared" si="69"/>
        <v/>
      </c>
      <c r="AG20" s="589" t="str">
        <f t="shared" si="69"/>
        <v/>
      </c>
      <c r="AH20" s="589" t="str">
        <f t="shared" si="69"/>
        <v/>
      </c>
      <c r="AI20" s="589" t="str">
        <f t="shared" si="69"/>
        <v/>
      </c>
      <c r="AJ20" s="589" t="str">
        <f t="shared" si="69"/>
        <v/>
      </c>
      <c r="AK20" s="589" t="str">
        <f t="shared" si="69"/>
        <v/>
      </c>
      <c r="AL20" s="589" t="str">
        <f t="shared" si="69"/>
        <v/>
      </c>
      <c r="AM20" s="589" t="str">
        <f t="shared" si="69"/>
        <v/>
      </c>
      <c r="AN20" s="589" t="str">
        <f t="shared" si="69"/>
        <v/>
      </c>
      <c r="AO20" s="589" t="str">
        <f t="shared" si="69"/>
        <v/>
      </c>
      <c r="AP20" s="589" t="str">
        <f t="shared" si="69"/>
        <v/>
      </c>
      <c r="AQ20" s="589" t="str">
        <f t="shared" si="69"/>
        <v/>
      </c>
      <c r="AR20" s="589" t="str">
        <f t="shared" si="69"/>
        <v/>
      </c>
      <c r="AS20" s="589" t="str">
        <f t="shared" si="69"/>
        <v/>
      </c>
      <c r="AT20" s="589" t="str">
        <f t="shared" si="69"/>
        <v/>
      </c>
      <c r="AU20" s="589" t="str">
        <f t="shared" si="69"/>
        <v/>
      </c>
      <c r="AV20" s="589" t="str">
        <f t="shared" si="69"/>
        <v/>
      </c>
      <c r="AW20" s="589" t="str">
        <f t="shared" si="69"/>
        <v/>
      </c>
      <c r="AX20" s="589" t="str">
        <f t="shared" si="69"/>
        <v/>
      </c>
      <c r="AY20" s="589" t="str">
        <f t="shared" si="69"/>
        <v/>
      </c>
      <c r="AZ20" s="589" t="str">
        <f t="shared" si="69"/>
        <v/>
      </c>
      <c r="BA20" s="589" t="str">
        <f t="shared" si="69"/>
        <v/>
      </c>
      <c r="BB20" s="589" t="str">
        <f t="shared" si="69"/>
        <v/>
      </c>
      <c r="BC20" s="589" t="str">
        <f t="shared" si="69"/>
        <v/>
      </c>
      <c r="BD20" s="589" t="str">
        <f t="shared" si="69"/>
        <v/>
      </c>
      <c r="BE20" s="589" t="str">
        <f t="shared" si="69"/>
        <v/>
      </c>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row>
    <row r="21" spans="1:91" ht="27.6" customHeight="1" x14ac:dyDescent="0.2">
      <c r="A21" s="358" t="s">
        <v>107</v>
      </c>
      <c r="B21" s="600" t="s">
        <v>329</v>
      </c>
      <c r="C21" s="135" t="s">
        <v>166</v>
      </c>
      <c r="D21" s="134" t="s">
        <v>72</v>
      </c>
      <c r="E21" s="100" t="s">
        <v>10</v>
      </c>
      <c r="F21" s="182"/>
      <c r="G21" s="72"/>
      <c r="H21" s="589" t="s">
        <v>9</v>
      </c>
      <c r="I21" s="589" t="s">
        <v>9</v>
      </c>
      <c r="J21" s="589" t="str">
        <f t="shared" ref="J21:BE21" si="70">IF(J19= "n","x","")</f>
        <v/>
      </c>
      <c r="K21" s="589" t="str">
        <f t="shared" si="70"/>
        <v/>
      </c>
      <c r="L21" s="589" t="str">
        <f t="shared" si="70"/>
        <v/>
      </c>
      <c r="M21" s="589" t="str">
        <f t="shared" si="70"/>
        <v/>
      </c>
      <c r="N21" s="589" t="str">
        <f t="shared" si="70"/>
        <v/>
      </c>
      <c r="O21" s="589" t="str">
        <f t="shared" si="70"/>
        <v/>
      </c>
      <c r="P21" s="589" t="str">
        <f t="shared" si="70"/>
        <v/>
      </c>
      <c r="Q21" s="589" t="str">
        <f t="shared" si="70"/>
        <v/>
      </c>
      <c r="R21" s="589" t="str">
        <f t="shared" si="70"/>
        <v/>
      </c>
      <c r="S21" s="589" t="str">
        <f t="shared" si="70"/>
        <v/>
      </c>
      <c r="T21" s="589" t="str">
        <f t="shared" si="70"/>
        <v/>
      </c>
      <c r="U21" s="589" t="str">
        <f t="shared" si="70"/>
        <v/>
      </c>
      <c r="V21" s="589" t="str">
        <f t="shared" si="70"/>
        <v/>
      </c>
      <c r="W21" s="589" t="str">
        <f t="shared" si="70"/>
        <v/>
      </c>
      <c r="X21" s="589" t="str">
        <f t="shared" si="70"/>
        <v/>
      </c>
      <c r="Y21" s="589" t="str">
        <f t="shared" si="70"/>
        <v/>
      </c>
      <c r="Z21" s="589" t="str">
        <f t="shared" si="70"/>
        <v/>
      </c>
      <c r="AA21" s="589" t="str">
        <f t="shared" si="70"/>
        <v/>
      </c>
      <c r="AB21" s="589" t="str">
        <f t="shared" si="70"/>
        <v/>
      </c>
      <c r="AC21" s="589" t="str">
        <f t="shared" si="70"/>
        <v/>
      </c>
      <c r="AD21" s="589" t="str">
        <f t="shared" si="70"/>
        <v/>
      </c>
      <c r="AE21" s="589" t="str">
        <f t="shared" si="70"/>
        <v/>
      </c>
      <c r="AF21" s="589" t="str">
        <f t="shared" si="70"/>
        <v/>
      </c>
      <c r="AG21" s="589" t="str">
        <f t="shared" si="70"/>
        <v/>
      </c>
      <c r="AH21" s="589" t="str">
        <f t="shared" si="70"/>
        <v/>
      </c>
      <c r="AI21" s="589" t="str">
        <f t="shared" si="70"/>
        <v/>
      </c>
      <c r="AJ21" s="589" t="str">
        <f t="shared" si="70"/>
        <v/>
      </c>
      <c r="AK21" s="589" t="str">
        <f t="shared" si="70"/>
        <v/>
      </c>
      <c r="AL21" s="589" t="str">
        <f t="shared" si="70"/>
        <v/>
      </c>
      <c r="AM21" s="589" t="str">
        <f t="shared" si="70"/>
        <v/>
      </c>
      <c r="AN21" s="589" t="str">
        <f t="shared" si="70"/>
        <v/>
      </c>
      <c r="AO21" s="589" t="str">
        <f t="shared" si="70"/>
        <v/>
      </c>
      <c r="AP21" s="589" t="str">
        <f t="shared" si="70"/>
        <v/>
      </c>
      <c r="AQ21" s="589" t="str">
        <f t="shared" si="70"/>
        <v/>
      </c>
      <c r="AR21" s="589" t="str">
        <f t="shared" si="70"/>
        <v/>
      </c>
      <c r="AS21" s="589" t="str">
        <f t="shared" si="70"/>
        <v/>
      </c>
      <c r="AT21" s="589" t="str">
        <f t="shared" si="70"/>
        <v/>
      </c>
      <c r="AU21" s="589" t="str">
        <f t="shared" si="70"/>
        <v/>
      </c>
      <c r="AV21" s="589" t="str">
        <f t="shared" si="70"/>
        <v/>
      </c>
      <c r="AW21" s="589" t="str">
        <f t="shared" si="70"/>
        <v/>
      </c>
      <c r="AX21" s="589" t="str">
        <f t="shared" si="70"/>
        <v/>
      </c>
      <c r="AY21" s="589" t="str">
        <f t="shared" si="70"/>
        <v/>
      </c>
      <c r="AZ21" s="589" t="str">
        <f t="shared" si="70"/>
        <v/>
      </c>
      <c r="BA21" s="589" t="str">
        <f t="shared" si="70"/>
        <v/>
      </c>
      <c r="BB21" s="589" t="str">
        <f t="shared" si="70"/>
        <v/>
      </c>
      <c r="BC21" s="589" t="str">
        <f t="shared" si="70"/>
        <v/>
      </c>
      <c r="BD21" s="589" t="str">
        <f t="shared" si="70"/>
        <v/>
      </c>
      <c r="BE21" s="589" t="str">
        <f t="shared" si="70"/>
        <v/>
      </c>
      <c r="BF21" s="126" t="str">
        <f t="shared" ref="BF21:BH21" si="71">IF(BF20 = "n","x","")</f>
        <v/>
      </c>
      <c r="BG21" s="126" t="str">
        <f t="shared" si="71"/>
        <v/>
      </c>
      <c r="BH21" s="126" t="str">
        <f t="shared" si="71"/>
        <v/>
      </c>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row>
    <row r="22" spans="1:91" ht="37.15" customHeight="1" x14ac:dyDescent="0.2">
      <c r="A22" s="390" t="s">
        <v>142</v>
      </c>
      <c r="B22" s="600" t="s">
        <v>216</v>
      </c>
      <c r="C22" s="135" t="s">
        <v>165</v>
      </c>
      <c r="D22" s="134" t="s">
        <v>170</v>
      </c>
      <c r="E22" s="100" t="s">
        <v>10</v>
      </c>
      <c r="F22" s="130"/>
      <c r="G22" s="72"/>
      <c r="H22" s="585" t="str">
        <f t="shared" ref="H22:I22" si="72">IF(H19= "n","x","")</f>
        <v/>
      </c>
      <c r="I22" s="585" t="str">
        <f t="shared" si="72"/>
        <v/>
      </c>
      <c r="J22" s="585" t="str">
        <f>IF(J19= "n","x","")</f>
        <v/>
      </c>
      <c r="K22" s="585" t="str">
        <f t="shared" ref="K22:BE22" si="73">IF(K19= "n","x","")</f>
        <v/>
      </c>
      <c r="L22" s="585" t="str">
        <f t="shared" si="73"/>
        <v/>
      </c>
      <c r="M22" s="585" t="str">
        <f t="shared" si="73"/>
        <v/>
      </c>
      <c r="N22" s="585" t="str">
        <f t="shared" si="73"/>
        <v/>
      </c>
      <c r="O22" s="585" t="str">
        <f t="shared" si="73"/>
        <v/>
      </c>
      <c r="P22" s="585" t="str">
        <f t="shared" si="73"/>
        <v/>
      </c>
      <c r="Q22" s="585" t="str">
        <f t="shared" si="73"/>
        <v/>
      </c>
      <c r="R22" s="585" t="str">
        <f t="shared" si="73"/>
        <v/>
      </c>
      <c r="S22" s="585" t="str">
        <f t="shared" si="73"/>
        <v/>
      </c>
      <c r="T22" s="585" t="str">
        <f t="shared" si="73"/>
        <v/>
      </c>
      <c r="U22" s="585" t="str">
        <f t="shared" si="73"/>
        <v/>
      </c>
      <c r="V22" s="585" t="str">
        <f t="shared" si="73"/>
        <v/>
      </c>
      <c r="W22" s="585" t="str">
        <f t="shared" si="73"/>
        <v/>
      </c>
      <c r="X22" s="585" t="str">
        <f t="shared" si="73"/>
        <v/>
      </c>
      <c r="Y22" s="585" t="str">
        <f t="shared" si="73"/>
        <v/>
      </c>
      <c r="Z22" s="585" t="str">
        <f t="shared" si="73"/>
        <v/>
      </c>
      <c r="AA22" s="585" t="str">
        <f t="shared" si="73"/>
        <v/>
      </c>
      <c r="AB22" s="585" t="str">
        <f t="shared" si="73"/>
        <v/>
      </c>
      <c r="AC22" s="585" t="str">
        <f t="shared" si="73"/>
        <v/>
      </c>
      <c r="AD22" s="585" t="str">
        <f t="shared" si="73"/>
        <v/>
      </c>
      <c r="AE22" s="585" t="str">
        <f t="shared" si="73"/>
        <v/>
      </c>
      <c r="AF22" s="585" t="str">
        <f t="shared" si="73"/>
        <v/>
      </c>
      <c r="AG22" s="585" t="str">
        <f t="shared" si="73"/>
        <v/>
      </c>
      <c r="AH22" s="585" t="str">
        <f t="shared" si="73"/>
        <v/>
      </c>
      <c r="AI22" s="585" t="str">
        <f t="shared" si="73"/>
        <v/>
      </c>
      <c r="AJ22" s="585" t="str">
        <f t="shared" si="73"/>
        <v/>
      </c>
      <c r="AK22" s="585" t="str">
        <f t="shared" si="73"/>
        <v/>
      </c>
      <c r="AL22" s="585" t="str">
        <f t="shared" si="73"/>
        <v/>
      </c>
      <c r="AM22" s="585" t="str">
        <f t="shared" si="73"/>
        <v/>
      </c>
      <c r="AN22" s="585" t="str">
        <f t="shared" si="73"/>
        <v/>
      </c>
      <c r="AO22" s="585" t="str">
        <f t="shared" si="73"/>
        <v/>
      </c>
      <c r="AP22" s="585" t="str">
        <f t="shared" si="73"/>
        <v/>
      </c>
      <c r="AQ22" s="585" t="str">
        <f t="shared" si="73"/>
        <v/>
      </c>
      <c r="AR22" s="585" t="str">
        <f t="shared" si="73"/>
        <v/>
      </c>
      <c r="AS22" s="585" t="str">
        <f t="shared" si="73"/>
        <v/>
      </c>
      <c r="AT22" s="585" t="str">
        <f t="shared" si="73"/>
        <v/>
      </c>
      <c r="AU22" s="585" t="str">
        <f t="shared" si="73"/>
        <v/>
      </c>
      <c r="AV22" s="585" t="str">
        <f t="shared" si="73"/>
        <v/>
      </c>
      <c r="AW22" s="585" t="str">
        <f t="shared" si="73"/>
        <v/>
      </c>
      <c r="AX22" s="585" t="str">
        <f t="shared" si="73"/>
        <v/>
      </c>
      <c r="AY22" s="585" t="str">
        <f t="shared" si="73"/>
        <v/>
      </c>
      <c r="AZ22" s="585" t="str">
        <f t="shared" si="73"/>
        <v/>
      </c>
      <c r="BA22" s="585" t="str">
        <f t="shared" si="73"/>
        <v/>
      </c>
      <c r="BB22" s="585" t="str">
        <f t="shared" si="73"/>
        <v/>
      </c>
      <c r="BC22" s="585" t="str">
        <f t="shared" si="73"/>
        <v/>
      </c>
      <c r="BD22" s="585" t="str">
        <f t="shared" si="73"/>
        <v/>
      </c>
      <c r="BE22" s="585" t="str">
        <f t="shared" si="73"/>
        <v/>
      </c>
      <c r="BF22" s="126" t="str">
        <f t="shared" ref="BF22:BK22" si="74">IF(BF20 = "n","x","")</f>
        <v/>
      </c>
      <c r="BG22" s="126" t="str">
        <f t="shared" si="74"/>
        <v/>
      </c>
      <c r="BH22" s="126" t="str">
        <f t="shared" si="74"/>
        <v/>
      </c>
      <c r="BI22" s="126" t="str">
        <f t="shared" si="74"/>
        <v/>
      </c>
      <c r="BJ22" s="126" t="str">
        <f t="shared" si="74"/>
        <v/>
      </c>
      <c r="BK22" s="126" t="str">
        <f t="shared" si="74"/>
        <v/>
      </c>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row>
    <row r="23" spans="1:91" ht="67.5" x14ac:dyDescent="0.2">
      <c r="A23" s="390" t="s">
        <v>143</v>
      </c>
      <c r="B23" s="600" t="s">
        <v>217</v>
      </c>
      <c r="C23" s="136" t="s">
        <v>13</v>
      </c>
      <c r="D23" s="134" t="s">
        <v>168</v>
      </c>
      <c r="E23" s="137" t="s">
        <v>10</v>
      </c>
      <c r="F23" s="138"/>
      <c r="G23" s="72"/>
      <c r="H23" s="585" t="str">
        <f t="shared" ref="H23:I23" si="75">IF(H19= "n","x","")</f>
        <v/>
      </c>
      <c r="I23" s="585" t="str">
        <f t="shared" si="75"/>
        <v/>
      </c>
      <c r="J23" s="585" t="str">
        <f>IF(J19= "n","x","")</f>
        <v/>
      </c>
      <c r="K23" s="585" t="str">
        <f t="shared" ref="K23:BE23" si="76">IF(K19= "n","x","")</f>
        <v/>
      </c>
      <c r="L23" s="585" t="str">
        <f t="shared" si="76"/>
        <v/>
      </c>
      <c r="M23" s="585" t="str">
        <f t="shared" si="76"/>
        <v/>
      </c>
      <c r="N23" s="585" t="str">
        <f t="shared" si="76"/>
        <v/>
      </c>
      <c r="O23" s="585" t="str">
        <f t="shared" si="76"/>
        <v/>
      </c>
      <c r="P23" s="585" t="str">
        <f t="shared" si="76"/>
        <v/>
      </c>
      <c r="Q23" s="585" t="str">
        <f t="shared" si="76"/>
        <v/>
      </c>
      <c r="R23" s="585" t="str">
        <f t="shared" si="76"/>
        <v/>
      </c>
      <c r="S23" s="585" t="str">
        <f t="shared" si="76"/>
        <v/>
      </c>
      <c r="T23" s="585" t="str">
        <f t="shared" si="76"/>
        <v/>
      </c>
      <c r="U23" s="585" t="str">
        <f t="shared" si="76"/>
        <v/>
      </c>
      <c r="V23" s="585" t="str">
        <f t="shared" si="76"/>
        <v/>
      </c>
      <c r="W23" s="585" t="str">
        <f t="shared" si="76"/>
        <v/>
      </c>
      <c r="X23" s="585" t="str">
        <f t="shared" si="76"/>
        <v/>
      </c>
      <c r="Y23" s="585" t="str">
        <f t="shared" si="76"/>
        <v/>
      </c>
      <c r="Z23" s="585" t="str">
        <f t="shared" si="76"/>
        <v/>
      </c>
      <c r="AA23" s="585" t="str">
        <f t="shared" si="76"/>
        <v/>
      </c>
      <c r="AB23" s="585" t="str">
        <f t="shared" si="76"/>
        <v/>
      </c>
      <c r="AC23" s="585" t="str">
        <f t="shared" si="76"/>
        <v/>
      </c>
      <c r="AD23" s="585" t="str">
        <f t="shared" si="76"/>
        <v/>
      </c>
      <c r="AE23" s="585" t="str">
        <f t="shared" si="76"/>
        <v/>
      </c>
      <c r="AF23" s="585" t="str">
        <f t="shared" si="76"/>
        <v/>
      </c>
      <c r="AG23" s="585" t="str">
        <f t="shared" si="76"/>
        <v/>
      </c>
      <c r="AH23" s="585" t="str">
        <f t="shared" si="76"/>
        <v/>
      </c>
      <c r="AI23" s="585" t="str">
        <f t="shared" si="76"/>
        <v/>
      </c>
      <c r="AJ23" s="585" t="str">
        <f t="shared" si="76"/>
        <v/>
      </c>
      <c r="AK23" s="585" t="str">
        <f t="shared" si="76"/>
        <v/>
      </c>
      <c r="AL23" s="585" t="str">
        <f t="shared" si="76"/>
        <v/>
      </c>
      <c r="AM23" s="585" t="str">
        <f t="shared" si="76"/>
        <v/>
      </c>
      <c r="AN23" s="585" t="str">
        <f t="shared" si="76"/>
        <v/>
      </c>
      <c r="AO23" s="585" t="str">
        <f t="shared" si="76"/>
        <v/>
      </c>
      <c r="AP23" s="585" t="str">
        <f t="shared" si="76"/>
        <v/>
      </c>
      <c r="AQ23" s="585" t="str">
        <f t="shared" si="76"/>
        <v/>
      </c>
      <c r="AR23" s="585" t="str">
        <f t="shared" si="76"/>
        <v/>
      </c>
      <c r="AS23" s="585" t="str">
        <f t="shared" si="76"/>
        <v/>
      </c>
      <c r="AT23" s="585" t="str">
        <f t="shared" si="76"/>
        <v/>
      </c>
      <c r="AU23" s="585" t="str">
        <f t="shared" si="76"/>
        <v/>
      </c>
      <c r="AV23" s="585" t="str">
        <f t="shared" si="76"/>
        <v/>
      </c>
      <c r="AW23" s="585" t="str">
        <f t="shared" si="76"/>
        <v/>
      </c>
      <c r="AX23" s="585" t="str">
        <f t="shared" si="76"/>
        <v/>
      </c>
      <c r="AY23" s="585" t="str">
        <f t="shared" si="76"/>
        <v/>
      </c>
      <c r="AZ23" s="585" t="str">
        <f t="shared" si="76"/>
        <v/>
      </c>
      <c r="BA23" s="585" t="str">
        <f t="shared" si="76"/>
        <v/>
      </c>
      <c r="BB23" s="585" t="str">
        <f t="shared" si="76"/>
        <v/>
      </c>
      <c r="BC23" s="585" t="str">
        <f t="shared" si="76"/>
        <v/>
      </c>
      <c r="BD23" s="585" t="str">
        <f t="shared" si="76"/>
        <v/>
      </c>
      <c r="BE23" s="585" t="str">
        <f t="shared" si="76"/>
        <v/>
      </c>
      <c r="BF23" s="126" t="str">
        <f t="shared" ref="BF23:BM23" si="77">IF(BF20 = "n","x","")</f>
        <v/>
      </c>
      <c r="BG23" s="126" t="str">
        <f t="shared" si="77"/>
        <v/>
      </c>
      <c r="BH23" s="126" t="str">
        <f t="shared" si="77"/>
        <v/>
      </c>
      <c r="BI23" s="126" t="str">
        <f t="shared" si="77"/>
        <v/>
      </c>
      <c r="BJ23" s="126" t="str">
        <f t="shared" si="77"/>
        <v/>
      </c>
      <c r="BK23" s="126" t="str">
        <f t="shared" si="77"/>
        <v/>
      </c>
      <c r="BL23" s="126" t="str">
        <f t="shared" si="77"/>
        <v/>
      </c>
      <c r="BM23" s="126" t="str">
        <f t="shared" si="77"/>
        <v/>
      </c>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row>
    <row r="24" spans="1:91" ht="56.25" x14ac:dyDescent="0.2">
      <c r="A24" s="390" t="s">
        <v>144</v>
      </c>
      <c r="B24" s="600" t="s">
        <v>218</v>
      </c>
      <c r="C24" s="136" t="s">
        <v>13</v>
      </c>
      <c r="D24" s="139" t="s">
        <v>169</v>
      </c>
      <c r="E24" s="100" t="s">
        <v>10</v>
      </c>
      <c r="F24" s="130"/>
      <c r="G24" s="72"/>
      <c r="H24" s="585" t="str">
        <f t="shared" ref="H24:I24" si="78">IF(H19= "n","x","")</f>
        <v/>
      </c>
      <c r="I24" s="585" t="str">
        <f t="shared" si="78"/>
        <v/>
      </c>
      <c r="J24" s="585" t="str">
        <f>IF(J19= "n","x","")</f>
        <v/>
      </c>
      <c r="K24" s="585" t="str">
        <f t="shared" ref="K24:BE24" si="79">IF(K19= "n","x","")</f>
        <v/>
      </c>
      <c r="L24" s="585" t="str">
        <f t="shared" si="79"/>
        <v/>
      </c>
      <c r="M24" s="585" t="str">
        <f t="shared" si="79"/>
        <v/>
      </c>
      <c r="N24" s="585" t="str">
        <f t="shared" si="79"/>
        <v/>
      </c>
      <c r="O24" s="585" t="str">
        <f t="shared" si="79"/>
        <v/>
      </c>
      <c r="P24" s="585" t="str">
        <f t="shared" si="79"/>
        <v/>
      </c>
      <c r="Q24" s="585" t="str">
        <f t="shared" si="79"/>
        <v/>
      </c>
      <c r="R24" s="585" t="str">
        <f t="shared" si="79"/>
        <v/>
      </c>
      <c r="S24" s="585" t="str">
        <f t="shared" si="79"/>
        <v/>
      </c>
      <c r="T24" s="585" t="str">
        <f t="shared" si="79"/>
        <v/>
      </c>
      <c r="U24" s="585" t="str">
        <f t="shared" si="79"/>
        <v/>
      </c>
      <c r="V24" s="585" t="str">
        <f t="shared" si="79"/>
        <v/>
      </c>
      <c r="W24" s="585" t="str">
        <f t="shared" si="79"/>
        <v/>
      </c>
      <c r="X24" s="585" t="str">
        <f t="shared" si="79"/>
        <v/>
      </c>
      <c r="Y24" s="585" t="str">
        <f t="shared" si="79"/>
        <v/>
      </c>
      <c r="Z24" s="585" t="str">
        <f t="shared" si="79"/>
        <v/>
      </c>
      <c r="AA24" s="585" t="str">
        <f t="shared" si="79"/>
        <v/>
      </c>
      <c r="AB24" s="585" t="str">
        <f t="shared" si="79"/>
        <v/>
      </c>
      <c r="AC24" s="585" t="str">
        <f t="shared" si="79"/>
        <v/>
      </c>
      <c r="AD24" s="585" t="str">
        <f t="shared" si="79"/>
        <v/>
      </c>
      <c r="AE24" s="585" t="str">
        <f t="shared" si="79"/>
        <v/>
      </c>
      <c r="AF24" s="585" t="str">
        <f t="shared" si="79"/>
        <v/>
      </c>
      <c r="AG24" s="585" t="str">
        <f t="shared" si="79"/>
        <v/>
      </c>
      <c r="AH24" s="585" t="str">
        <f t="shared" si="79"/>
        <v/>
      </c>
      <c r="AI24" s="585" t="str">
        <f t="shared" si="79"/>
        <v/>
      </c>
      <c r="AJ24" s="585" t="str">
        <f t="shared" si="79"/>
        <v/>
      </c>
      <c r="AK24" s="585" t="str">
        <f t="shared" si="79"/>
        <v/>
      </c>
      <c r="AL24" s="585" t="str">
        <f t="shared" si="79"/>
        <v/>
      </c>
      <c r="AM24" s="585" t="str">
        <f t="shared" si="79"/>
        <v/>
      </c>
      <c r="AN24" s="585" t="str">
        <f t="shared" si="79"/>
        <v/>
      </c>
      <c r="AO24" s="585" t="str">
        <f t="shared" si="79"/>
        <v/>
      </c>
      <c r="AP24" s="585" t="str">
        <f t="shared" si="79"/>
        <v/>
      </c>
      <c r="AQ24" s="585" t="str">
        <f t="shared" si="79"/>
        <v/>
      </c>
      <c r="AR24" s="585" t="str">
        <f t="shared" si="79"/>
        <v/>
      </c>
      <c r="AS24" s="585" t="str">
        <f t="shared" si="79"/>
        <v/>
      </c>
      <c r="AT24" s="585" t="str">
        <f t="shared" si="79"/>
        <v/>
      </c>
      <c r="AU24" s="585" t="str">
        <f t="shared" si="79"/>
        <v/>
      </c>
      <c r="AV24" s="585" t="str">
        <f t="shared" si="79"/>
        <v/>
      </c>
      <c r="AW24" s="585" t="str">
        <f t="shared" si="79"/>
        <v/>
      </c>
      <c r="AX24" s="585" t="str">
        <f t="shared" si="79"/>
        <v/>
      </c>
      <c r="AY24" s="585" t="str">
        <f t="shared" si="79"/>
        <v/>
      </c>
      <c r="AZ24" s="585" t="str">
        <f t="shared" si="79"/>
        <v/>
      </c>
      <c r="BA24" s="585" t="str">
        <f t="shared" si="79"/>
        <v/>
      </c>
      <c r="BB24" s="585" t="str">
        <f t="shared" si="79"/>
        <v/>
      </c>
      <c r="BC24" s="585" t="str">
        <f t="shared" si="79"/>
        <v/>
      </c>
      <c r="BD24" s="585" t="str">
        <f t="shared" si="79"/>
        <v/>
      </c>
      <c r="BE24" s="585" t="str">
        <f t="shared" si="79"/>
        <v/>
      </c>
      <c r="BF24" s="126" t="str">
        <f t="shared" ref="BF24:BH24" si="80">IF(BF20 = "n","x","")</f>
        <v/>
      </c>
      <c r="BG24" s="126" t="str">
        <f t="shared" si="80"/>
        <v/>
      </c>
      <c r="BH24" s="126" t="str">
        <f t="shared" si="80"/>
        <v/>
      </c>
      <c r="BI24" s="126" t="str">
        <f t="shared" ref="BI24" si="81">IF(BI20 = "n","x","")</f>
        <v/>
      </c>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row>
    <row r="25" spans="1:91" ht="22.5" x14ac:dyDescent="0.2">
      <c r="A25" s="390" t="s">
        <v>145</v>
      </c>
      <c r="B25" s="600" t="s">
        <v>219</v>
      </c>
      <c r="C25" s="134" t="s">
        <v>410</v>
      </c>
      <c r="D25" s="134" t="s">
        <v>84</v>
      </c>
      <c r="E25" s="137" t="s">
        <v>10</v>
      </c>
      <c r="F25" s="138"/>
      <c r="G25" s="72"/>
      <c r="H25" s="585" t="str">
        <f t="shared" ref="H25:I25" si="82">IF(H19= "n","x","")</f>
        <v/>
      </c>
      <c r="I25" s="585" t="str">
        <f t="shared" si="82"/>
        <v/>
      </c>
      <c r="J25" s="585" t="str">
        <f>IF(J19= "n","x","")</f>
        <v/>
      </c>
      <c r="K25" s="585" t="str">
        <f t="shared" ref="K25:BE25" si="83">IF(K19= "n","x","")</f>
        <v/>
      </c>
      <c r="L25" s="585" t="str">
        <f t="shared" si="83"/>
        <v/>
      </c>
      <c r="M25" s="585" t="str">
        <f t="shared" si="83"/>
        <v/>
      </c>
      <c r="N25" s="585" t="str">
        <f t="shared" si="83"/>
        <v/>
      </c>
      <c r="O25" s="585" t="str">
        <f t="shared" si="83"/>
        <v/>
      </c>
      <c r="P25" s="585" t="str">
        <f t="shared" si="83"/>
        <v/>
      </c>
      <c r="Q25" s="585" t="str">
        <f t="shared" si="83"/>
        <v/>
      </c>
      <c r="R25" s="585" t="str">
        <f t="shared" si="83"/>
        <v/>
      </c>
      <c r="S25" s="585" t="str">
        <f t="shared" si="83"/>
        <v/>
      </c>
      <c r="T25" s="585" t="str">
        <f t="shared" si="83"/>
        <v/>
      </c>
      <c r="U25" s="585" t="str">
        <f t="shared" si="83"/>
        <v/>
      </c>
      <c r="V25" s="585" t="str">
        <f t="shared" si="83"/>
        <v/>
      </c>
      <c r="W25" s="585" t="str">
        <f t="shared" si="83"/>
        <v/>
      </c>
      <c r="X25" s="585" t="str">
        <f t="shared" si="83"/>
        <v/>
      </c>
      <c r="Y25" s="585" t="str">
        <f t="shared" si="83"/>
        <v/>
      </c>
      <c r="Z25" s="585" t="str">
        <f t="shared" si="83"/>
        <v/>
      </c>
      <c r="AA25" s="585" t="str">
        <f t="shared" si="83"/>
        <v/>
      </c>
      <c r="AB25" s="585" t="str">
        <f t="shared" si="83"/>
        <v/>
      </c>
      <c r="AC25" s="585" t="str">
        <f t="shared" si="83"/>
        <v/>
      </c>
      <c r="AD25" s="585" t="str">
        <f t="shared" si="83"/>
        <v/>
      </c>
      <c r="AE25" s="585" t="str">
        <f t="shared" si="83"/>
        <v/>
      </c>
      <c r="AF25" s="585" t="str">
        <f t="shared" si="83"/>
        <v/>
      </c>
      <c r="AG25" s="585" t="str">
        <f t="shared" si="83"/>
        <v/>
      </c>
      <c r="AH25" s="585" t="str">
        <f t="shared" si="83"/>
        <v/>
      </c>
      <c r="AI25" s="585" t="str">
        <f t="shared" si="83"/>
        <v/>
      </c>
      <c r="AJ25" s="585" t="str">
        <f t="shared" si="83"/>
        <v/>
      </c>
      <c r="AK25" s="585" t="str">
        <f t="shared" si="83"/>
        <v/>
      </c>
      <c r="AL25" s="585" t="str">
        <f t="shared" si="83"/>
        <v/>
      </c>
      <c r="AM25" s="585" t="str">
        <f t="shared" si="83"/>
        <v/>
      </c>
      <c r="AN25" s="585" t="str">
        <f t="shared" si="83"/>
        <v/>
      </c>
      <c r="AO25" s="585" t="str">
        <f t="shared" si="83"/>
        <v/>
      </c>
      <c r="AP25" s="585" t="str">
        <f t="shared" si="83"/>
        <v/>
      </c>
      <c r="AQ25" s="585" t="str">
        <f t="shared" si="83"/>
        <v/>
      </c>
      <c r="AR25" s="585" t="str">
        <f t="shared" si="83"/>
        <v/>
      </c>
      <c r="AS25" s="585" t="str">
        <f t="shared" si="83"/>
        <v/>
      </c>
      <c r="AT25" s="585" t="str">
        <f t="shared" si="83"/>
        <v/>
      </c>
      <c r="AU25" s="585" t="str">
        <f t="shared" si="83"/>
        <v/>
      </c>
      <c r="AV25" s="585" t="str">
        <f t="shared" si="83"/>
        <v/>
      </c>
      <c r="AW25" s="585" t="str">
        <f t="shared" si="83"/>
        <v/>
      </c>
      <c r="AX25" s="585" t="str">
        <f t="shared" si="83"/>
        <v/>
      </c>
      <c r="AY25" s="585" t="str">
        <f t="shared" si="83"/>
        <v/>
      </c>
      <c r="AZ25" s="585" t="str">
        <f t="shared" si="83"/>
        <v/>
      </c>
      <c r="BA25" s="585" t="str">
        <f t="shared" si="83"/>
        <v/>
      </c>
      <c r="BB25" s="585" t="str">
        <f t="shared" si="83"/>
        <v/>
      </c>
      <c r="BC25" s="585" t="str">
        <f t="shared" si="83"/>
        <v/>
      </c>
      <c r="BD25" s="585" t="str">
        <f t="shared" si="83"/>
        <v/>
      </c>
      <c r="BE25" s="585" t="str">
        <f t="shared" si="83"/>
        <v/>
      </c>
      <c r="BF25" s="126" t="str">
        <f t="shared" ref="BF25:BI25" si="84">IF(BF20 = "n","x","")</f>
        <v/>
      </c>
      <c r="BG25" s="126" t="str">
        <f t="shared" si="84"/>
        <v/>
      </c>
      <c r="BH25" s="126" t="str">
        <f t="shared" si="84"/>
        <v/>
      </c>
      <c r="BI25" s="126" t="str">
        <f t="shared" si="84"/>
        <v/>
      </c>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row>
    <row r="26" spans="1:91" ht="33.6" customHeight="1" x14ac:dyDescent="0.2">
      <c r="A26" s="358" t="s">
        <v>179</v>
      </c>
      <c r="B26" s="607" t="s">
        <v>330</v>
      </c>
      <c r="C26" s="116" t="s">
        <v>432</v>
      </c>
      <c r="D26" s="116" t="s">
        <v>72</v>
      </c>
      <c r="E26" s="137" t="s">
        <v>10</v>
      </c>
      <c r="F26" s="138"/>
      <c r="G26" s="72"/>
      <c r="H26" s="585" t="str">
        <f t="shared" ref="H26:I26" si="85">IF(H19= "n","x","")</f>
        <v/>
      </c>
      <c r="I26" s="585" t="str">
        <f t="shared" si="85"/>
        <v/>
      </c>
      <c r="J26" s="585" t="str">
        <f>IF(J19= "n","x","")</f>
        <v/>
      </c>
      <c r="K26" s="585" t="str">
        <f t="shared" ref="K26:BE26" si="86">IF(K19= "n","x","")</f>
        <v/>
      </c>
      <c r="L26" s="585" t="str">
        <f t="shared" si="86"/>
        <v/>
      </c>
      <c r="M26" s="585" t="str">
        <f t="shared" si="86"/>
        <v/>
      </c>
      <c r="N26" s="585" t="str">
        <f t="shared" si="86"/>
        <v/>
      </c>
      <c r="O26" s="585" t="str">
        <f t="shared" si="86"/>
        <v/>
      </c>
      <c r="P26" s="585" t="str">
        <f t="shared" si="86"/>
        <v/>
      </c>
      <c r="Q26" s="585" t="str">
        <f t="shared" si="86"/>
        <v/>
      </c>
      <c r="R26" s="585" t="str">
        <f t="shared" si="86"/>
        <v/>
      </c>
      <c r="S26" s="585" t="str">
        <f t="shared" si="86"/>
        <v/>
      </c>
      <c r="T26" s="585" t="str">
        <f t="shared" si="86"/>
        <v/>
      </c>
      <c r="U26" s="585" t="str">
        <f t="shared" si="86"/>
        <v/>
      </c>
      <c r="V26" s="585" t="str">
        <f t="shared" si="86"/>
        <v/>
      </c>
      <c r="W26" s="585" t="str">
        <f t="shared" si="86"/>
        <v/>
      </c>
      <c r="X26" s="585" t="str">
        <f t="shared" si="86"/>
        <v/>
      </c>
      <c r="Y26" s="585" t="str">
        <f t="shared" si="86"/>
        <v/>
      </c>
      <c r="Z26" s="585" t="str">
        <f t="shared" si="86"/>
        <v/>
      </c>
      <c r="AA26" s="585" t="str">
        <f t="shared" si="86"/>
        <v/>
      </c>
      <c r="AB26" s="585" t="str">
        <f t="shared" si="86"/>
        <v/>
      </c>
      <c r="AC26" s="585" t="str">
        <f t="shared" si="86"/>
        <v/>
      </c>
      <c r="AD26" s="585" t="str">
        <f t="shared" si="86"/>
        <v/>
      </c>
      <c r="AE26" s="585" t="str">
        <f t="shared" si="86"/>
        <v/>
      </c>
      <c r="AF26" s="585" t="str">
        <f t="shared" si="86"/>
        <v/>
      </c>
      <c r="AG26" s="585" t="str">
        <f t="shared" si="86"/>
        <v/>
      </c>
      <c r="AH26" s="585" t="str">
        <f t="shared" si="86"/>
        <v/>
      </c>
      <c r="AI26" s="585" t="str">
        <f t="shared" si="86"/>
        <v/>
      </c>
      <c r="AJ26" s="585" t="str">
        <f t="shared" si="86"/>
        <v/>
      </c>
      <c r="AK26" s="585" t="str">
        <f t="shared" si="86"/>
        <v/>
      </c>
      <c r="AL26" s="585" t="str">
        <f t="shared" si="86"/>
        <v/>
      </c>
      <c r="AM26" s="585" t="str">
        <f t="shared" si="86"/>
        <v/>
      </c>
      <c r="AN26" s="585" t="str">
        <f t="shared" si="86"/>
        <v/>
      </c>
      <c r="AO26" s="585" t="str">
        <f t="shared" si="86"/>
        <v/>
      </c>
      <c r="AP26" s="585" t="str">
        <f t="shared" si="86"/>
        <v/>
      </c>
      <c r="AQ26" s="585" t="str">
        <f t="shared" si="86"/>
        <v/>
      </c>
      <c r="AR26" s="585" t="str">
        <f t="shared" si="86"/>
        <v/>
      </c>
      <c r="AS26" s="585" t="str">
        <f t="shared" si="86"/>
        <v/>
      </c>
      <c r="AT26" s="585" t="str">
        <f t="shared" si="86"/>
        <v/>
      </c>
      <c r="AU26" s="585" t="str">
        <f t="shared" si="86"/>
        <v/>
      </c>
      <c r="AV26" s="585" t="str">
        <f t="shared" si="86"/>
        <v/>
      </c>
      <c r="AW26" s="585" t="str">
        <f t="shared" si="86"/>
        <v/>
      </c>
      <c r="AX26" s="585" t="str">
        <f t="shared" si="86"/>
        <v/>
      </c>
      <c r="AY26" s="585" t="str">
        <f t="shared" si="86"/>
        <v/>
      </c>
      <c r="AZ26" s="585" t="str">
        <f t="shared" si="86"/>
        <v/>
      </c>
      <c r="BA26" s="585" t="str">
        <f t="shared" si="86"/>
        <v/>
      </c>
      <c r="BB26" s="585" t="str">
        <f t="shared" si="86"/>
        <v/>
      </c>
      <c r="BC26" s="585" t="str">
        <f t="shared" si="86"/>
        <v/>
      </c>
      <c r="BD26" s="585" t="str">
        <f t="shared" si="86"/>
        <v/>
      </c>
      <c r="BE26" s="585" t="str">
        <f t="shared" si="86"/>
        <v/>
      </c>
      <c r="BF26" s="126"/>
      <c r="BG26" s="126"/>
      <c r="BH26" s="126"/>
      <c r="BI26" s="126"/>
      <c r="BJ26" s="126"/>
      <c r="BK26" s="126"/>
      <c r="BL26" s="126"/>
      <c r="BM26" s="126"/>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row>
    <row r="27" spans="1:91" s="186" customFormat="1" x14ac:dyDescent="0.2">
      <c r="A27" s="360" t="s">
        <v>86</v>
      </c>
      <c r="B27" s="608"/>
      <c r="C27" s="317"/>
      <c r="D27" s="317"/>
      <c r="E27" s="68"/>
      <c r="F27" s="325"/>
      <c r="G27" s="321"/>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1"/>
      <c r="BE27" s="587"/>
      <c r="BF27" s="126"/>
      <c r="BG27" s="126"/>
      <c r="BH27" s="126"/>
      <c r="BI27" s="126"/>
      <c r="BJ27" s="126"/>
      <c r="BK27" s="126"/>
      <c r="BL27" s="126"/>
      <c r="BM27" s="126"/>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14"/>
    </row>
    <row r="28" spans="1:91" s="311" customFormat="1" x14ac:dyDescent="0.2">
      <c r="A28" s="729"/>
      <c r="B28" s="766" t="s">
        <v>56</v>
      </c>
      <c r="C28" s="730"/>
      <c r="D28" s="731"/>
      <c r="E28" s="731"/>
      <c r="F28" s="732"/>
      <c r="G28" s="733"/>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5"/>
      <c r="BE28" s="734"/>
    </row>
    <row r="29" spans="1:91" ht="22.5" x14ac:dyDescent="0.2">
      <c r="A29" s="357" t="s">
        <v>40</v>
      </c>
      <c r="B29" s="609" t="s">
        <v>337</v>
      </c>
      <c r="C29" s="793" t="s">
        <v>159</v>
      </c>
      <c r="D29" s="300" t="s">
        <v>72</v>
      </c>
      <c r="E29" s="309" t="s">
        <v>10</v>
      </c>
      <c r="F29" s="310"/>
      <c r="G29" s="305"/>
      <c r="H29" s="582"/>
      <c r="I29" s="582"/>
      <c r="J29" s="582"/>
      <c r="K29" s="582"/>
      <c r="L29" s="582"/>
      <c r="M29" s="582"/>
      <c r="N29" s="582"/>
      <c r="O29" s="582"/>
      <c r="P29" s="582"/>
      <c r="Q29" s="582"/>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3"/>
      <c r="AZ29" s="583"/>
      <c r="BA29" s="583"/>
      <c r="BB29" s="583"/>
      <c r="BC29" s="583"/>
      <c r="BD29" s="584"/>
      <c r="BE29" s="49"/>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row>
    <row r="30" spans="1:91" ht="36" customHeight="1" x14ac:dyDescent="0.2">
      <c r="A30" s="358" t="s">
        <v>17</v>
      </c>
      <c r="B30" s="607" t="s">
        <v>331</v>
      </c>
      <c r="C30" s="143" t="s">
        <v>13</v>
      </c>
      <c r="D30" s="140" t="s">
        <v>119</v>
      </c>
      <c r="E30" s="100"/>
      <c r="F30" s="130" t="s">
        <v>10</v>
      </c>
      <c r="G30" s="72"/>
      <c r="H30" s="585" t="str">
        <f t="shared" ref="H30:I30" si="87">IF(H29= "n","x","")</f>
        <v/>
      </c>
      <c r="I30" s="585" t="str">
        <f t="shared" si="87"/>
        <v/>
      </c>
      <c r="J30" s="585" t="str">
        <f t="shared" ref="J30:AU30" si="88">IF(J29= "n","x","")</f>
        <v/>
      </c>
      <c r="K30" s="585" t="str">
        <f t="shared" si="88"/>
        <v/>
      </c>
      <c r="L30" s="585" t="str">
        <f t="shared" si="88"/>
        <v/>
      </c>
      <c r="M30" s="585" t="str">
        <f t="shared" si="88"/>
        <v/>
      </c>
      <c r="N30" s="585" t="str">
        <f t="shared" si="88"/>
        <v/>
      </c>
      <c r="O30" s="585" t="str">
        <f t="shared" si="88"/>
        <v/>
      </c>
      <c r="P30" s="585" t="str">
        <f t="shared" si="88"/>
        <v/>
      </c>
      <c r="Q30" s="585" t="str">
        <f t="shared" si="88"/>
        <v/>
      </c>
      <c r="R30" s="585" t="str">
        <f t="shared" si="88"/>
        <v/>
      </c>
      <c r="S30" s="585" t="str">
        <f t="shared" si="88"/>
        <v/>
      </c>
      <c r="T30" s="585" t="str">
        <f t="shared" si="88"/>
        <v/>
      </c>
      <c r="U30" s="585" t="str">
        <f t="shared" si="88"/>
        <v/>
      </c>
      <c r="V30" s="585" t="str">
        <f t="shared" si="88"/>
        <v/>
      </c>
      <c r="W30" s="585" t="str">
        <f t="shared" si="88"/>
        <v/>
      </c>
      <c r="X30" s="585" t="str">
        <f t="shared" si="88"/>
        <v/>
      </c>
      <c r="Y30" s="585" t="str">
        <f t="shared" si="88"/>
        <v/>
      </c>
      <c r="Z30" s="585" t="str">
        <f t="shared" si="88"/>
        <v/>
      </c>
      <c r="AA30" s="585" t="str">
        <f t="shared" si="88"/>
        <v/>
      </c>
      <c r="AB30" s="585" t="str">
        <f t="shared" si="88"/>
        <v/>
      </c>
      <c r="AC30" s="585" t="str">
        <f t="shared" si="88"/>
        <v/>
      </c>
      <c r="AD30" s="585" t="str">
        <f t="shared" si="88"/>
        <v/>
      </c>
      <c r="AE30" s="585" t="str">
        <f t="shared" si="88"/>
        <v/>
      </c>
      <c r="AF30" s="585" t="str">
        <f t="shared" si="88"/>
        <v/>
      </c>
      <c r="AG30" s="585" t="str">
        <f t="shared" si="88"/>
        <v/>
      </c>
      <c r="AH30" s="585" t="str">
        <f t="shared" si="88"/>
        <v/>
      </c>
      <c r="AI30" s="585" t="str">
        <f t="shared" si="88"/>
        <v/>
      </c>
      <c r="AJ30" s="585" t="str">
        <f t="shared" si="88"/>
        <v/>
      </c>
      <c r="AK30" s="585" t="str">
        <f t="shared" si="88"/>
        <v/>
      </c>
      <c r="AL30" s="585" t="str">
        <f t="shared" si="88"/>
        <v/>
      </c>
      <c r="AM30" s="585" t="str">
        <f t="shared" si="88"/>
        <v/>
      </c>
      <c r="AN30" s="585" t="str">
        <f t="shared" si="88"/>
        <v/>
      </c>
      <c r="AO30" s="585" t="str">
        <f t="shared" si="88"/>
        <v/>
      </c>
      <c r="AP30" s="585" t="str">
        <f t="shared" si="88"/>
        <v/>
      </c>
      <c r="AQ30" s="585" t="str">
        <f t="shared" si="88"/>
        <v/>
      </c>
      <c r="AR30" s="585" t="str">
        <f t="shared" si="88"/>
        <v/>
      </c>
      <c r="AS30" s="585" t="str">
        <f t="shared" si="88"/>
        <v/>
      </c>
      <c r="AT30" s="585" t="str">
        <f t="shared" si="88"/>
        <v/>
      </c>
      <c r="AU30" s="585" t="str">
        <f t="shared" si="88"/>
        <v/>
      </c>
      <c r="AV30" s="585" t="str">
        <f t="shared" ref="AV30:BB30" si="89">IF(AV29= "n","x","")</f>
        <v/>
      </c>
      <c r="AW30" s="585" t="str">
        <f t="shared" si="89"/>
        <v/>
      </c>
      <c r="AX30" s="585" t="str">
        <f t="shared" si="89"/>
        <v/>
      </c>
      <c r="AY30" s="585" t="str">
        <f t="shared" si="89"/>
        <v/>
      </c>
      <c r="AZ30" s="585" t="str">
        <f t="shared" si="89"/>
        <v/>
      </c>
      <c r="BA30" s="585" t="str">
        <f t="shared" si="89"/>
        <v/>
      </c>
      <c r="BB30" s="585" t="str">
        <f t="shared" si="89"/>
        <v/>
      </c>
      <c r="BC30" s="585" t="str">
        <f t="shared" ref="BC30:BM30" si="90">IF(BC29 = "n","x","")</f>
        <v/>
      </c>
      <c r="BD30" s="586" t="str">
        <f t="shared" si="90"/>
        <v/>
      </c>
      <c r="BE30" s="585" t="str">
        <f t="shared" si="90"/>
        <v/>
      </c>
      <c r="BF30" s="126" t="str">
        <f t="shared" si="90"/>
        <v/>
      </c>
      <c r="BG30" s="126" t="str">
        <f t="shared" si="90"/>
        <v/>
      </c>
      <c r="BH30" s="126" t="str">
        <f t="shared" si="90"/>
        <v/>
      </c>
      <c r="BI30" s="126" t="str">
        <f t="shared" si="90"/>
        <v/>
      </c>
      <c r="BJ30" s="126" t="str">
        <f t="shared" si="90"/>
        <v/>
      </c>
      <c r="BK30" s="126" t="str">
        <f t="shared" si="90"/>
        <v/>
      </c>
      <c r="BL30" s="126" t="str">
        <f t="shared" si="90"/>
        <v/>
      </c>
      <c r="BM30" s="126" t="str">
        <f t="shared" si="90"/>
        <v/>
      </c>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row>
    <row r="31" spans="1:91" ht="22.5" x14ac:dyDescent="0.2">
      <c r="A31" s="358" t="s">
        <v>18</v>
      </c>
      <c r="B31" s="603" t="s">
        <v>220</v>
      </c>
      <c r="C31" s="143" t="s">
        <v>13</v>
      </c>
      <c r="D31" s="116" t="s">
        <v>119</v>
      </c>
      <c r="E31" s="100"/>
      <c r="F31" s="130" t="s">
        <v>10</v>
      </c>
      <c r="G31" s="72"/>
      <c r="H31" s="585" t="str">
        <f t="shared" ref="H31:I31" si="91">IF(H29= "n","x","")</f>
        <v/>
      </c>
      <c r="I31" s="585" t="str">
        <f t="shared" si="91"/>
        <v/>
      </c>
      <c r="J31" s="585" t="str">
        <f t="shared" ref="J31:AU31" si="92">IF(J29= "n","x","")</f>
        <v/>
      </c>
      <c r="K31" s="585" t="str">
        <f t="shared" si="92"/>
        <v/>
      </c>
      <c r="L31" s="585" t="str">
        <f t="shared" si="92"/>
        <v/>
      </c>
      <c r="M31" s="585" t="str">
        <f t="shared" si="92"/>
        <v/>
      </c>
      <c r="N31" s="585" t="str">
        <f t="shared" si="92"/>
        <v/>
      </c>
      <c r="O31" s="585" t="str">
        <f t="shared" si="92"/>
        <v/>
      </c>
      <c r="P31" s="585" t="str">
        <f t="shared" si="92"/>
        <v/>
      </c>
      <c r="Q31" s="585" t="str">
        <f t="shared" si="92"/>
        <v/>
      </c>
      <c r="R31" s="585" t="str">
        <f t="shared" si="92"/>
        <v/>
      </c>
      <c r="S31" s="585" t="str">
        <f t="shared" si="92"/>
        <v/>
      </c>
      <c r="T31" s="585" t="str">
        <f t="shared" si="92"/>
        <v/>
      </c>
      <c r="U31" s="585" t="str">
        <f t="shared" si="92"/>
        <v/>
      </c>
      <c r="V31" s="585" t="str">
        <f t="shared" si="92"/>
        <v/>
      </c>
      <c r="W31" s="585" t="str">
        <f t="shared" si="92"/>
        <v/>
      </c>
      <c r="X31" s="585" t="str">
        <f t="shared" si="92"/>
        <v/>
      </c>
      <c r="Y31" s="585" t="str">
        <f t="shared" si="92"/>
        <v/>
      </c>
      <c r="Z31" s="585" t="str">
        <f t="shared" si="92"/>
        <v/>
      </c>
      <c r="AA31" s="585" t="str">
        <f t="shared" si="92"/>
        <v/>
      </c>
      <c r="AB31" s="585" t="str">
        <f t="shared" si="92"/>
        <v/>
      </c>
      <c r="AC31" s="585" t="str">
        <f t="shared" si="92"/>
        <v/>
      </c>
      <c r="AD31" s="585" t="str">
        <f t="shared" si="92"/>
        <v/>
      </c>
      <c r="AE31" s="585" t="str">
        <f t="shared" si="92"/>
        <v/>
      </c>
      <c r="AF31" s="585" t="str">
        <f t="shared" si="92"/>
        <v/>
      </c>
      <c r="AG31" s="585" t="str">
        <f t="shared" si="92"/>
        <v/>
      </c>
      <c r="AH31" s="585" t="str">
        <f t="shared" si="92"/>
        <v/>
      </c>
      <c r="AI31" s="585" t="str">
        <f t="shared" si="92"/>
        <v/>
      </c>
      <c r="AJ31" s="585" t="str">
        <f t="shared" si="92"/>
        <v/>
      </c>
      <c r="AK31" s="585" t="str">
        <f t="shared" si="92"/>
        <v/>
      </c>
      <c r="AL31" s="585" t="str">
        <f t="shared" si="92"/>
        <v/>
      </c>
      <c r="AM31" s="585" t="str">
        <f t="shared" si="92"/>
        <v/>
      </c>
      <c r="AN31" s="585" t="str">
        <f t="shared" si="92"/>
        <v/>
      </c>
      <c r="AO31" s="585" t="str">
        <f t="shared" si="92"/>
        <v/>
      </c>
      <c r="AP31" s="585" t="str">
        <f t="shared" si="92"/>
        <v/>
      </c>
      <c r="AQ31" s="585" t="str">
        <f t="shared" si="92"/>
        <v/>
      </c>
      <c r="AR31" s="585" t="str">
        <f t="shared" si="92"/>
        <v/>
      </c>
      <c r="AS31" s="585" t="str">
        <f t="shared" si="92"/>
        <v/>
      </c>
      <c r="AT31" s="585" t="str">
        <f t="shared" si="92"/>
        <v/>
      </c>
      <c r="AU31" s="585" t="str">
        <f t="shared" si="92"/>
        <v/>
      </c>
      <c r="AV31" s="585" t="str">
        <f t="shared" ref="AV31:BB31" si="93">IF(AV29= "n","x","")</f>
        <v/>
      </c>
      <c r="AW31" s="585" t="str">
        <f t="shared" si="93"/>
        <v/>
      </c>
      <c r="AX31" s="585" t="str">
        <f t="shared" si="93"/>
        <v/>
      </c>
      <c r="AY31" s="585" t="str">
        <f t="shared" si="93"/>
        <v/>
      </c>
      <c r="AZ31" s="585" t="str">
        <f t="shared" si="93"/>
        <v/>
      </c>
      <c r="BA31" s="585" t="str">
        <f t="shared" si="93"/>
        <v/>
      </c>
      <c r="BB31" s="585" t="str">
        <f t="shared" si="93"/>
        <v/>
      </c>
      <c r="BC31" s="585" t="str">
        <f t="shared" ref="BC31:BM31" si="94">IF(BC29 = "n","x","")</f>
        <v/>
      </c>
      <c r="BD31" s="586" t="str">
        <f t="shared" si="94"/>
        <v/>
      </c>
      <c r="BE31" s="585" t="str">
        <f t="shared" si="94"/>
        <v/>
      </c>
      <c r="BF31" s="126" t="str">
        <f t="shared" si="94"/>
        <v/>
      </c>
      <c r="BG31" s="126" t="str">
        <f t="shared" si="94"/>
        <v/>
      </c>
      <c r="BH31" s="126" t="str">
        <f t="shared" si="94"/>
        <v/>
      </c>
      <c r="BI31" s="126" t="str">
        <f t="shared" si="94"/>
        <v/>
      </c>
      <c r="BJ31" s="126" t="str">
        <f t="shared" si="94"/>
        <v/>
      </c>
      <c r="BK31" s="126" t="str">
        <f t="shared" si="94"/>
        <v/>
      </c>
      <c r="BL31" s="126" t="str">
        <f t="shared" si="94"/>
        <v/>
      </c>
      <c r="BM31" s="126" t="str">
        <f t="shared" si="94"/>
        <v/>
      </c>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row>
    <row r="32" spans="1:91" x14ac:dyDescent="0.2">
      <c r="A32" s="361" t="s">
        <v>86</v>
      </c>
      <c r="B32" s="604"/>
      <c r="C32" s="318"/>
      <c r="D32" s="179"/>
      <c r="E32" s="180"/>
      <c r="F32" s="181"/>
      <c r="G32" s="74"/>
      <c r="H32" s="589" t="s">
        <v>9</v>
      </c>
      <c r="I32" s="589"/>
      <c r="J32" s="589"/>
      <c r="K32" s="589"/>
      <c r="L32" s="589"/>
      <c r="M32" s="589"/>
      <c r="N32" s="589"/>
      <c r="O32" s="589"/>
      <c r="P32" s="589"/>
      <c r="Q32" s="589"/>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592"/>
      <c r="BE32" s="49"/>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row>
    <row r="33" spans="1:91" s="319" customFormat="1" ht="12.75" customHeight="1" x14ac:dyDescent="0.2">
      <c r="A33" s="729"/>
      <c r="B33" s="766" t="s">
        <v>122</v>
      </c>
      <c r="C33" s="736"/>
      <c r="D33" s="736"/>
      <c r="E33" s="736"/>
      <c r="F33" s="737"/>
      <c r="G33" s="738"/>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c r="BC33" s="734"/>
      <c r="BD33" s="735"/>
      <c r="BE33" s="734"/>
    </row>
    <row r="34" spans="1:91" ht="24" customHeight="1" x14ac:dyDescent="0.2">
      <c r="A34" s="357" t="s">
        <v>41</v>
      </c>
      <c r="B34" s="602" t="s">
        <v>360</v>
      </c>
      <c r="C34" s="303" t="s">
        <v>12</v>
      </c>
      <c r="D34" s="315" t="s">
        <v>72</v>
      </c>
      <c r="E34" s="309" t="s">
        <v>10</v>
      </c>
      <c r="F34" s="310"/>
      <c r="G34" s="185"/>
      <c r="H34" s="593"/>
      <c r="I34" s="593"/>
      <c r="J34" s="593"/>
      <c r="K34" s="593"/>
      <c r="L34" s="593"/>
      <c r="M34" s="593"/>
      <c r="N34" s="593"/>
      <c r="O34" s="593"/>
      <c r="P34" s="593"/>
      <c r="Q34" s="59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4"/>
      <c r="BE34" s="49"/>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row>
    <row r="35" spans="1:91" ht="19.899999999999999" customHeight="1" x14ac:dyDescent="0.2">
      <c r="A35" s="141" t="s">
        <v>19</v>
      </c>
      <c r="B35" s="142" t="s">
        <v>26</v>
      </c>
      <c r="C35" s="143"/>
      <c r="D35" s="116" t="s">
        <v>72</v>
      </c>
      <c r="E35" s="143" t="s">
        <v>10</v>
      </c>
      <c r="F35" s="144"/>
      <c r="G35" s="104"/>
      <c r="H35" s="585"/>
      <c r="I35" s="585"/>
      <c r="J35" s="585"/>
      <c r="K35" s="585"/>
      <c r="L35" s="585"/>
      <c r="M35" s="585"/>
      <c r="N35" s="585"/>
      <c r="O35" s="585"/>
      <c r="P35" s="585"/>
      <c r="Q35" s="585"/>
      <c r="R35" s="585" t="str">
        <f t="shared" ref="R35:BM35" si="95">IF(R34 = "n","x","")</f>
        <v/>
      </c>
      <c r="S35" s="585" t="str">
        <f t="shared" si="95"/>
        <v/>
      </c>
      <c r="T35" s="585" t="str">
        <f t="shared" si="95"/>
        <v/>
      </c>
      <c r="U35" s="585" t="str">
        <f t="shared" si="95"/>
        <v/>
      </c>
      <c r="V35" s="585" t="str">
        <f t="shared" si="95"/>
        <v/>
      </c>
      <c r="W35" s="585" t="str">
        <f t="shared" si="95"/>
        <v/>
      </c>
      <c r="X35" s="585" t="str">
        <f t="shared" si="95"/>
        <v/>
      </c>
      <c r="Y35" s="585" t="str">
        <f t="shared" si="95"/>
        <v/>
      </c>
      <c r="Z35" s="585" t="str">
        <f t="shared" si="95"/>
        <v/>
      </c>
      <c r="AA35" s="585" t="str">
        <f t="shared" si="95"/>
        <v/>
      </c>
      <c r="AB35" s="585" t="str">
        <f t="shared" si="95"/>
        <v/>
      </c>
      <c r="AC35" s="585" t="str">
        <f t="shared" si="95"/>
        <v/>
      </c>
      <c r="AD35" s="585" t="str">
        <f t="shared" si="95"/>
        <v/>
      </c>
      <c r="AE35" s="585" t="str">
        <f t="shared" si="95"/>
        <v/>
      </c>
      <c r="AF35" s="585" t="str">
        <f t="shared" si="95"/>
        <v/>
      </c>
      <c r="AG35" s="585" t="str">
        <f t="shared" si="95"/>
        <v/>
      </c>
      <c r="AH35" s="585" t="str">
        <f t="shared" si="95"/>
        <v/>
      </c>
      <c r="AI35" s="585" t="str">
        <f t="shared" si="95"/>
        <v/>
      </c>
      <c r="AJ35" s="585" t="str">
        <f t="shared" si="95"/>
        <v/>
      </c>
      <c r="AK35" s="585" t="str">
        <f t="shared" si="95"/>
        <v/>
      </c>
      <c r="AL35" s="585" t="str">
        <f t="shared" si="95"/>
        <v/>
      </c>
      <c r="AM35" s="585" t="str">
        <f t="shared" si="95"/>
        <v/>
      </c>
      <c r="AN35" s="585" t="str">
        <f t="shared" si="95"/>
        <v/>
      </c>
      <c r="AO35" s="585" t="str">
        <f t="shared" si="95"/>
        <v/>
      </c>
      <c r="AP35" s="585" t="str">
        <f t="shared" si="95"/>
        <v/>
      </c>
      <c r="AQ35" s="585" t="str">
        <f t="shared" si="95"/>
        <v/>
      </c>
      <c r="AR35" s="585" t="str">
        <f t="shared" si="95"/>
        <v/>
      </c>
      <c r="AS35" s="585" t="str">
        <f t="shared" si="95"/>
        <v/>
      </c>
      <c r="AT35" s="585" t="str">
        <f t="shared" si="95"/>
        <v/>
      </c>
      <c r="AU35" s="585" t="str">
        <f t="shared" si="95"/>
        <v/>
      </c>
      <c r="AV35" s="585" t="str">
        <f t="shared" si="95"/>
        <v/>
      </c>
      <c r="AW35" s="585" t="str">
        <f t="shared" si="95"/>
        <v/>
      </c>
      <c r="AX35" s="585" t="str">
        <f t="shared" si="95"/>
        <v/>
      </c>
      <c r="AY35" s="585" t="str">
        <f t="shared" si="95"/>
        <v/>
      </c>
      <c r="AZ35" s="585" t="str">
        <f t="shared" si="95"/>
        <v/>
      </c>
      <c r="BA35" s="585" t="str">
        <f t="shared" si="95"/>
        <v/>
      </c>
      <c r="BB35" s="585" t="str">
        <f t="shared" si="95"/>
        <v/>
      </c>
      <c r="BC35" s="585" t="str">
        <f t="shared" si="95"/>
        <v/>
      </c>
      <c r="BD35" s="586" t="str">
        <f t="shared" si="95"/>
        <v/>
      </c>
      <c r="BE35" s="585" t="str">
        <f t="shared" si="95"/>
        <v/>
      </c>
      <c r="BF35" s="126" t="str">
        <f t="shared" si="95"/>
        <v/>
      </c>
      <c r="BG35" s="126" t="str">
        <f t="shared" si="95"/>
        <v/>
      </c>
      <c r="BH35" s="126" t="str">
        <f t="shared" si="95"/>
        <v/>
      </c>
      <c r="BI35" s="126" t="str">
        <f t="shared" si="95"/>
        <v/>
      </c>
      <c r="BJ35" s="126" t="str">
        <f t="shared" si="95"/>
        <v/>
      </c>
      <c r="BK35" s="126" t="str">
        <f t="shared" si="95"/>
        <v/>
      </c>
      <c r="BL35" s="126" t="str">
        <f t="shared" si="95"/>
        <v/>
      </c>
      <c r="BM35" s="126" t="str">
        <f t="shared" si="95"/>
        <v/>
      </c>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row>
    <row r="36" spans="1:91" ht="71.25" customHeight="1" x14ac:dyDescent="0.2">
      <c r="A36" s="358" t="s">
        <v>431</v>
      </c>
      <c r="B36" s="610" t="s">
        <v>395</v>
      </c>
      <c r="C36" s="792" t="s">
        <v>12</v>
      </c>
      <c r="D36" s="116" t="s">
        <v>394</v>
      </c>
      <c r="E36" s="143"/>
      <c r="F36" s="144"/>
      <c r="G36" s="104"/>
      <c r="H36" s="585" t="str">
        <f t="shared" ref="H36:I36" si="96">IF(H34= "n","x","")</f>
        <v/>
      </c>
      <c r="I36" s="585" t="str">
        <f t="shared" si="96"/>
        <v/>
      </c>
      <c r="J36" s="585" t="str">
        <f>IF(J34= "n","x","")</f>
        <v/>
      </c>
      <c r="K36" s="585" t="str">
        <f t="shared" ref="K36:BE36" si="97">IF(K34= "n","x","")</f>
        <v/>
      </c>
      <c r="L36" s="585" t="str">
        <f t="shared" si="97"/>
        <v/>
      </c>
      <c r="M36" s="585" t="str">
        <f t="shared" si="97"/>
        <v/>
      </c>
      <c r="N36" s="585" t="str">
        <f t="shared" si="97"/>
        <v/>
      </c>
      <c r="O36" s="585" t="str">
        <f t="shared" si="97"/>
        <v/>
      </c>
      <c r="P36" s="585" t="str">
        <f t="shared" si="97"/>
        <v/>
      </c>
      <c r="Q36" s="585" t="str">
        <f t="shared" si="97"/>
        <v/>
      </c>
      <c r="R36" s="585" t="str">
        <f t="shared" si="97"/>
        <v/>
      </c>
      <c r="S36" s="585" t="str">
        <f t="shared" si="97"/>
        <v/>
      </c>
      <c r="T36" s="585" t="str">
        <f t="shared" si="97"/>
        <v/>
      </c>
      <c r="U36" s="585" t="str">
        <f t="shared" si="97"/>
        <v/>
      </c>
      <c r="V36" s="585" t="str">
        <f t="shared" si="97"/>
        <v/>
      </c>
      <c r="W36" s="585" t="str">
        <f t="shared" si="97"/>
        <v/>
      </c>
      <c r="X36" s="585" t="str">
        <f t="shared" si="97"/>
        <v/>
      </c>
      <c r="Y36" s="585" t="str">
        <f t="shared" si="97"/>
        <v/>
      </c>
      <c r="Z36" s="585" t="str">
        <f t="shared" si="97"/>
        <v/>
      </c>
      <c r="AA36" s="585" t="str">
        <f t="shared" si="97"/>
        <v/>
      </c>
      <c r="AB36" s="585" t="str">
        <f t="shared" si="97"/>
        <v/>
      </c>
      <c r="AC36" s="585" t="str">
        <f t="shared" si="97"/>
        <v/>
      </c>
      <c r="AD36" s="585" t="str">
        <f t="shared" si="97"/>
        <v/>
      </c>
      <c r="AE36" s="585" t="str">
        <f t="shared" si="97"/>
        <v/>
      </c>
      <c r="AF36" s="585" t="str">
        <f t="shared" si="97"/>
        <v/>
      </c>
      <c r="AG36" s="585" t="str">
        <f t="shared" si="97"/>
        <v/>
      </c>
      <c r="AH36" s="585" t="str">
        <f t="shared" si="97"/>
        <v/>
      </c>
      <c r="AI36" s="585" t="str">
        <f t="shared" si="97"/>
        <v/>
      </c>
      <c r="AJ36" s="585" t="str">
        <f t="shared" si="97"/>
        <v/>
      </c>
      <c r="AK36" s="585" t="str">
        <f t="shared" si="97"/>
        <v/>
      </c>
      <c r="AL36" s="585" t="str">
        <f t="shared" si="97"/>
        <v/>
      </c>
      <c r="AM36" s="585" t="str">
        <f t="shared" si="97"/>
        <v/>
      </c>
      <c r="AN36" s="585" t="str">
        <f t="shared" si="97"/>
        <v/>
      </c>
      <c r="AO36" s="585" t="str">
        <f t="shared" si="97"/>
        <v/>
      </c>
      <c r="AP36" s="585" t="str">
        <f t="shared" si="97"/>
        <v/>
      </c>
      <c r="AQ36" s="585" t="str">
        <f t="shared" si="97"/>
        <v/>
      </c>
      <c r="AR36" s="585" t="str">
        <f t="shared" si="97"/>
        <v/>
      </c>
      <c r="AS36" s="585" t="str">
        <f t="shared" si="97"/>
        <v/>
      </c>
      <c r="AT36" s="585" t="str">
        <f t="shared" si="97"/>
        <v/>
      </c>
      <c r="AU36" s="585" t="str">
        <f t="shared" si="97"/>
        <v/>
      </c>
      <c r="AV36" s="585" t="str">
        <f t="shared" si="97"/>
        <v/>
      </c>
      <c r="AW36" s="585" t="str">
        <f t="shared" si="97"/>
        <v/>
      </c>
      <c r="AX36" s="585" t="str">
        <f t="shared" si="97"/>
        <v/>
      </c>
      <c r="AY36" s="585" t="str">
        <f t="shared" si="97"/>
        <v/>
      </c>
      <c r="AZ36" s="585" t="str">
        <f t="shared" si="97"/>
        <v/>
      </c>
      <c r="BA36" s="585" t="str">
        <f t="shared" si="97"/>
        <v/>
      </c>
      <c r="BB36" s="585" t="str">
        <f t="shared" si="97"/>
        <v/>
      </c>
      <c r="BC36" s="585" t="str">
        <f t="shared" si="97"/>
        <v/>
      </c>
      <c r="BD36" s="585" t="str">
        <f t="shared" si="97"/>
        <v/>
      </c>
      <c r="BE36" s="585" t="str">
        <f t="shared" si="97"/>
        <v/>
      </c>
      <c r="BF36" s="126"/>
      <c r="BG36" s="126"/>
      <c r="BH36" s="126"/>
      <c r="BI36" s="126"/>
      <c r="BJ36" s="126"/>
      <c r="BK36" s="126"/>
      <c r="BL36" s="126"/>
      <c r="BM36" s="126"/>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row>
    <row r="37" spans="1:91" ht="22.5" x14ac:dyDescent="0.2">
      <c r="A37" s="390" t="s">
        <v>425</v>
      </c>
      <c r="B37" s="610" t="s">
        <v>430</v>
      </c>
      <c r="C37" s="303" t="s">
        <v>12</v>
      </c>
      <c r="D37" s="145" t="s">
        <v>13</v>
      </c>
      <c r="E37" s="143"/>
      <c r="F37" s="144"/>
      <c r="G37" s="104"/>
      <c r="H37" s="585" t="str">
        <f t="shared" ref="H37:I37" si="98">IF(H34= "n","x","")</f>
        <v/>
      </c>
      <c r="I37" s="585" t="str">
        <f t="shared" si="98"/>
        <v/>
      </c>
      <c r="J37" s="585" t="str">
        <f>IF(J34= "n","x","")</f>
        <v/>
      </c>
      <c r="K37" s="585" t="str">
        <f t="shared" ref="K37:BE37" si="99">IF(K34= "n","x","")</f>
        <v/>
      </c>
      <c r="L37" s="585" t="str">
        <f t="shared" si="99"/>
        <v/>
      </c>
      <c r="M37" s="585" t="str">
        <f t="shared" si="99"/>
        <v/>
      </c>
      <c r="N37" s="585" t="str">
        <f t="shared" si="99"/>
        <v/>
      </c>
      <c r="O37" s="585" t="str">
        <f t="shared" si="99"/>
        <v/>
      </c>
      <c r="P37" s="585" t="str">
        <f t="shared" si="99"/>
        <v/>
      </c>
      <c r="Q37" s="585" t="str">
        <f t="shared" si="99"/>
        <v/>
      </c>
      <c r="R37" s="585" t="str">
        <f t="shared" si="99"/>
        <v/>
      </c>
      <c r="S37" s="585" t="str">
        <f t="shared" si="99"/>
        <v/>
      </c>
      <c r="T37" s="585" t="str">
        <f t="shared" si="99"/>
        <v/>
      </c>
      <c r="U37" s="585" t="str">
        <f t="shared" si="99"/>
        <v/>
      </c>
      <c r="V37" s="585" t="str">
        <f t="shared" si="99"/>
        <v/>
      </c>
      <c r="W37" s="585" t="str">
        <f t="shared" si="99"/>
        <v/>
      </c>
      <c r="X37" s="585" t="str">
        <f t="shared" si="99"/>
        <v/>
      </c>
      <c r="Y37" s="585" t="str">
        <f t="shared" si="99"/>
        <v/>
      </c>
      <c r="Z37" s="585" t="str">
        <f t="shared" si="99"/>
        <v/>
      </c>
      <c r="AA37" s="585" t="str">
        <f t="shared" si="99"/>
        <v/>
      </c>
      <c r="AB37" s="585" t="str">
        <f t="shared" si="99"/>
        <v/>
      </c>
      <c r="AC37" s="585" t="str">
        <f t="shared" si="99"/>
        <v/>
      </c>
      <c r="AD37" s="585" t="str">
        <f t="shared" si="99"/>
        <v/>
      </c>
      <c r="AE37" s="585" t="str">
        <f t="shared" si="99"/>
        <v/>
      </c>
      <c r="AF37" s="585" t="str">
        <f t="shared" si="99"/>
        <v/>
      </c>
      <c r="AG37" s="585" t="str">
        <f t="shared" si="99"/>
        <v/>
      </c>
      <c r="AH37" s="585" t="str">
        <f t="shared" si="99"/>
        <v/>
      </c>
      <c r="AI37" s="585" t="str">
        <f t="shared" si="99"/>
        <v/>
      </c>
      <c r="AJ37" s="585" t="str">
        <f t="shared" si="99"/>
        <v/>
      </c>
      <c r="AK37" s="585" t="str">
        <f t="shared" si="99"/>
        <v/>
      </c>
      <c r="AL37" s="585" t="str">
        <f t="shared" si="99"/>
        <v/>
      </c>
      <c r="AM37" s="585" t="str">
        <f t="shared" si="99"/>
        <v/>
      </c>
      <c r="AN37" s="585" t="str">
        <f t="shared" si="99"/>
        <v/>
      </c>
      <c r="AO37" s="585" t="str">
        <f t="shared" si="99"/>
        <v/>
      </c>
      <c r="AP37" s="585" t="str">
        <f t="shared" si="99"/>
        <v/>
      </c>
      <c r="AQ37" s="585" t="str">
        <f t="shared" si="99"/>
        <v/>
      </c>
      <c r="AR37" s="585" t="str">
        <f t="shared" si="99"/>
        <v/>
      </c>
      <c r="AS37" s="585" t="str">
        <f t="shared" si="99"/>
        <v/>
      </c>
      <c r="AT37" s="585" t="str">
        <f t="shared" si="99"/>
        <v/>
      </c>
      <c r="AU37" s="585" t="str">
        <f t="shared" si="99"/>
        <v/>
      </c>
      <c r="AV37" s="585" t="str">
        <f t="shared" si="99"/>
        <v/>
      </c>
      <c r="AW37" s="585" t="str">
        <f t="shared" si="99"/>
        <v/>
      </c>
      <c r="AX37" s="585" t="str">
        <f t="shared" si="99"/>
        <v/>
      </c>
      <c r="AY37" s="585" t="str">
        <f t="shared" si="99"/>
        <v/>
      </c>
      <c r="AZ37" s="585" t="str">
        <f t="shared" si="99"/>
        <v/>
      </c>
      <c r="BA37" s="585" t="str">
        <f t="shared" si="99"/>
        <v/>
      </c>
      <c r="BB37" s="585" t="str">
        <f t="shared" si="99"/>
        <v/>
      </c>
      <c r="BC37" s="585" t="str">
        <f t="shared" si="99"/>
        <v/>
      </c>
      <c r="BD37" s="585" t="str">
        <f t="shared" si="99"/>
        <v/>
      </c>
      <c r="BE37" s="585" t="str">
        <f t="shared" si="99"/>
        <v/>
      </c>
      <c r="BF37" s="126"/>
      <c r="BG37" s="126"/>
      <c r="BH37" s="126"/>
      <c r="BI37" s="126"/>
      <c r="BJ37" s="126"/>
      <c r="BK37" s="126"/>
      <c r="BL37" s="126"/>
      <c r="BM37" s="126"/>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row>
    <row r="38" spans="1:91" ht="31.9" customHeight="1" x14ac:dyDescent="0.2">
      <c r="A38" s="358" t="s">
        <v>426</v>
      </c>
      <c r="B38" s="610" t="s">
        <v>378</v>
      </c>
      <c r="C38" s="145" t="s">
        <v>12</v>
      </c>
      <c r="D38" s="116" t="s">
        <v>34</v>
      </c>
      <c r="E38" s="137" t="s">
        <v>10</v>
      </c>
      <c r="F38" s="138" t="s">
        <v>9</v>
      </c>
      <c r="G38" s="103"/>
      <c r="H38" s="585" t="str">
        <f t="shared" ref="H38:I38" si="100">IF(H34= "n","x","")</f>
        <v/>
      </c>
      <c r="I38" s="585" t="str">
        <f t="shared" si="100"/>
        <v/>
      </c>
      <c r="J38" s="585" t="str">
        <f t="shared" ref="J38" si="101">IF(J34= "n","x","")</f>
        <v/>
      </c>
      <c r="K38" s="585" t="str">
        <f t="shared" ref="K38:BE38" si="102">IF(K34= "n","x","")</f>
        <v/>
      </c>
      <c r="L38" s="585" t="str">
        <f t="shared" si="102"/>
        <v/>
      </c>
      <c r="M38" s="585" t="str">
        <f t="shared" si="102"/>
        <v/>
      </c>
      <c r="N38" s="585" t="str">
        <f t="shared" si="102"/>
        <v/>
      </c>
      <c r="O38" s="585" t="str">
        <f t="shared" si="102"/>
        <v/>
      </c>
      <c r="P38" s="585" t="str">
        <f t="shared" si="102"/>
        <v/>
      </c>
      <c r="Q38" s="585" t="str">
        <f t="shared" si="102"/>
        <v/>
      </c>
      <c r="R38" s="585" t="str">
        <f t="shared" si="102"/>
        <v/>
      </c>
      <c r="S38" s="585" t="str">
        <f t="shared" si="102"/>
        <v/>
      </c>
      <c r="T38" s="585" t="str">
        <f t="shared" si="102"/>
        <v/>
      </c>
      <c r="U38" s="585" t="str">
        <f t="shared" si="102"/>
        <v/>
      </c>
      <c r="V38" s="585" t="str">
        <f t="shared" si="102"/>
        <v/>
      </c>
      <c r="W38" s="585" t="str">
        <f t="shared" si="102"/>
        <v/>
      </c>
      <c r="X38" s="585" t="str">
        <f t="shared" si="102"/>
        <v/>
      </c>
      <c r="Y38" s="585" t="str">
        <f t="shared" si="102"/>
        <v/>
      </c>
      <c r="Z38" s="585" t="str">
        <f t="shared" si="102"/>
        <v/>
      </c>
      <c r="AA38" s="585" t="str">
        <f t="shared" si="102"/>
        <v/>
      </c>
      <c r="AB38" s="585" t="str">
        <f t="shared" si="102"/>
        <v/>
      </c>
      <c r="AC38" s="585" t="str">
        <f t="shared" si="102"/>
        <v/>
      </c>
      <c r="AD38" s="585" t="str">
        <f t="shared" si="102"/>
        <v/>
      </c>
      <c r="AE38" s="585" t="str">
        <f t="shared" si="102"/>
        <v/>
      </c>
      <c r="AF38" s="585" t="str">
        <f t="shared" si="102"/>
        <v/>
      </c>
      <c r="AG38" s="585" t="str">
        <f t="shared" si="102"/>
        <v/>
      </c>
      <c r="AH38" s="585" t="str">
        <f t="shared" si="102"/>
        <v/>
      </c>
      <c r="AI38" s="585" t="str">
        <f t="shared" si="102"/>
        <v/>
      </c>
      <c r="AJ38" s="585" t="str">
        <f t="shared" si="102"/>
        <v/>
      </c>
      <c r="AK38" s="585" t="str">
        <f t="shared" si="102"/>
        <v/>
      </c>
      <c r="AL38" s="585" t="str">
        <f t="shared" si="102"/>
        <v/>
      </c>
      <c r="AM38" s="585" t="str">
        <f t="shared" si="102"/>
        <v/>
      </c>
      <c r="AN38" s="585" t="str">
        <f t="shared" si="102"/>
        <v/>
      </c>
      <c r="AO38" s="585" t="str">
        <f t="shared" si="102"/>
        <v/>
      </c>
      <c r="AP38" s="585" t="str">
        <f t="shared" si="102"/>
        <v/>
      </c>
      <c r="AQ38" s="585" t="str">
        <f t="shared" si="102"/>
        <v/>
      </c>
      <c r="AR38" s="585" t="str">
        <f t="shared" si="102"/>
        <v/>
      </c>
      <c r="AS38" s="585" t="str">
        <f t="shared" si="102"/>
        <v/>
      </c>
      <c r="AT38" s="585" t="str">
        <f t="shared" si="102"/>
        <v/>
      </c>
      <c r="AU38" s="585" t="str">
        <f t="shared" si="102"/>
        <v/>
      </c>
      <c r="AV38" s="585" t="str">
        <f t="shared" si="102"/>
        <v/>
      </c>
      <c r="AW38" s="585" t="str">
        <f t="shared" si="102"/>
        <v/>
      </c>
      <c r="AX38" s="585" t="str">
        <f t="shared" si="102"/>
        <v/>
      </c>
      <c r="AY38" s="585" t="str">
        <f t="shared" si="102"/>
        <v/>
      </c>
      <c r="AZ38" s="585" t="str">
        <f t="shared" si="102"/>
        <v/>
      </c>
      <c r="BA38" s="585" t="str">
        <f t="shared" si="102"/>
        <v/>
      </c>
      <c r="BB38" s="585" t="str">
        <f t="shared" si="102"/>
        <v/>
      </c>
      <c r="BC38" s="585" t="str">
        <f t="shared" si="102"/>
        <v/>
      </c>
      <c r="BD38" s="585" t="str">
        <f t="shared" si="102"/>
        <v/>
      </c>
      <c r="BE38" s="585" t="str">
        <f t="shared" si="102"/>
        <v/>
      </c>
      <c r="BF38" s="126" t="str">
        <f t="shared" ref="BF38:BM38" si="103">IF(BF34 = "n","x","")</f>
        <v/>
      </c>
      <c r="BG38" s="126" t="str">
        <f t="shared" si="103"/>
        <v/>
      </c>
      <c r="BH38" s="126" t="str">
        <f t="shared" si="103"/>
        <v/>
      </c>
      <c r="BI38" s="126" t="str">
        <f t="shared" si="103"/>
        <v/>
      </c>
      <c r="BJ38" s="126" t="str">
        <f t="shared" si="103"/>
        <v/>
      </c>
      <c r="BK38" s="126" t="str">
        <f t="shared" si="103"/>
        <v/>
      </c>
      <c r="BL38" s="126" t="str">
        <f t="shared" si="103"/>
        <v/>
      </c>
      <c r="BM38" s="126" t="str">
        <f t="shared" si="103"/>
        <v/>
      </c>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row>
    <row r="39" spans="1:91" x14ac:dyDescent="0.2">
      <c r="A39" s="141" t="s">
        <v>86</v>
      </c>
      <c r="B39" s="607"/>
      <c r="C39" s="146"/>
      <c r="D39" s="116"/>
      <c r="E39" s="137"/>
      <c r="F39" s="138"/>
      <c r="G39" s="103"/>
      <c r="H39" s="585"/>
      <c r="I39" s="585"/>
      <c r="J39" s="585"/>
      <c r="K39" s="585"/>
      <c r="L39" s="585"/>
      <c r="M39" s="585"/>
      <c r="N39" s="585"/>
      <c r="O39" s="585"/>
      <c r="P39" s="585"/>
      <c r="Q39" s="585"/>
      <c r="R39" s="49"/>
      <c r="S39" s="49"/>
      <c r="T39" s="49"/>
      <c r="U39" s="49"/>
      <c r="V39" s="49"/>
      <c r="W39" s="49"/>
      <c r="X39" s="94"/>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565"/>
      <c r="BE39" s="49"/>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row>
    <row r="40" spans="1:91" s="186" customFormat="1" x14ac:dyDescent="0.2">
      <c r="A40" s="739"/>
      <c r="B40" s="767" t="s">
        <v>226</v>
      </c>
      <c r="C40" s="740"/>
      <c r="D40" s="741"/>
      <c r="E40" s="742"/>
      <c r="F40" s="743"/>
      <c r="G40" s="744"/>
      <c r="H40" s="745"/>
      <c r="I40" s="745"/>
      <c r="J40" s="745"/>
      <c r="K40" s="745"/>
      <c r="L40" s="745"/>
      <c r="M40" s="745"/>
      <c r="N40" s="745"/>
      <c r="O40" s="745"/>
      <c r="P40" s="745"/>
      <c r="Q40" s="745"/>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c r="AV40" s="746"/>
      <c r="AW40" s="746"/>
      <c r="AX40" s="746"/>
      <c r="AY40" s="746"/>
      <c r="AZ40" s="746"/>
      <c r="BA40" s="746"/>
      <c r="BB40" s="746"/>
      <c r="BC40" s="746"/>
      <c r="BD40" s="746"/>
      <c r="BE40" s="675"/>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14"/>
    </row>
    <row r="41" spans="1:91" ht="33.75" customHeight="1" x14ac:dyDescent="0.2">
      <c r="A41" s="158" t="s">
        <v>42</v>
      </c>
      <c r="B41" s="606" t="s">
        <v>338</v>
      </c>
      <c r="C41" s="146" t="s">
        <v>229</v>
      </c>
      <c r="D41" s="116" t="s">
        <v>72</v>
      </c>
      <c r="E41" s="137" t="s">
        <v>10</v>
      </c>
      <c r="F41" s="138"/>
      <c r="G41" s="72"/>
      <c r="H41" s="585"/>
      <c r="I41" s="585"/>
      <c r="J41" s="585"/>
      <c r="K41" s="585"/>
      <c r="L41" s="585"/>
      <c r="M41" s="585"/>
      <c r="N41" s="585"/>
      <c r="O41" s="585"/>
      <c r="P41" s="585"/>
      <c r="Q41" s="585"/>
      <c r="R41" s="49"/>
      <c r="S41" s="49"/>
      <c r="T41" s="49"/>
      <c r="U41" s="49"/>
      <c r="V41" s="49"/>
      <c r="W41" s="49"/>
      <c r="X41" s="94"/>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565"/>
      <c r="BE41" s="49"/>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row>
    <row r="42" spans="1:91" ht="25.5" customHeight="1" x14ac:dyDescent="0.2">
      <c r="A42" s="391" t="s">
        <v>21</v>
      </c>
      <c r="B42" s="607" t="s">
        <v>361</v>
      </c>
      <c r="C42" s="146" t="s">
        <v>323</v>
      </c>
      <c r="D42" s="116" t="s">
        <v>72</v>
      </c>
      <c r="E42" s="137" t="s">
        <v>10</v>
      </c>
      <c r="F42" s="138"/>
      <c r="G42" s="72"/>
      <c r="H42" s="585" t="str">
        <f t="shared" ref="H42:J42" si="104">IF(H41= "n","x","")</f>
        <v/>
      </c>
      <c r="I42" s="585" t="str">
        <f t="shared" si="104"/>
        <v/>
      </c>
      <c r="J42" s="585" t="str">
        <f t="shared" si="104"/>
        <v/>
      </c>
      <c r="K42" s="585" t="str">
        <f t="shared" ref="K42:AV42" si="105">IF(K41= "n","x","")</f>
        <v/>
      </c>
      <c r="L42" s="585" t="str">
        <f t="shared" si="105"/>
        <v/>
      </c>
      <c r="M42" s="585" t="str">
        <f t="shared" si="105"/>
        <v/>
      </c>
      <c r="N42" s="585" t="str">
        <f t="shared" si="105"/>
        <v/>
      </c>
      <c r="O42" s="585" t="str">
        <f t="shared" si="105"/>
        <v/>
      </c>
      <c r="P42" s="585" t="str">
        <f t="shared" si="105"/>
        <v/>
      </c>
      <c r="Q42" s="585" t="str">
        <f t="shared" si="105"/>
        <v/>
      </c>
      <c r="R42" s="585" t="str">
        <f t="shared" si="105"/>
        <v/>
      </c>
      <c r="S42" s="585" t="str">
        <f t="shared" si="105"/>
        <v/>
      </c>
      <c r="T42" s="585" t="str">
        <f t="shared" si="105"/>
        <v/>
      </c>
      <c r="U42" s="585" t="str">
        <f t="shared" si="105"/>
        <v/>
      </c>
      <c r="V42" s="585" t="str">
        <f t="shared" si="105"/>
        <v/>
      </c>
      <c r="W42" s="585" t="str">
        <f t="shared" si="105"/>
        <v/>
      </c>
      <c r="X42" s="585" t="str">
        <f t="shared" si="105"/>
        <v/>
      </c>
      <c r="Y42" s="585" t="str">
        <f t="shared" si="105"/>
        <v/>
      </c>
      <c r="Z42" s="585" t="str">
        <f t="shared" si="105"/>
        <v/>
      </c>
      <c r="AA42" s="585" t="str">
        <f t="shared" si="105"/>
        <v/>
      </c>
      <c r="AB42" s="585" t="str">
        <f t="shared" si="105"/>
        <v/>
      </c>
      <c r="AC42" s="585" t="str">
        <f t="shared" si="105"/>
        <v/>
      </c>
      <c r="AD42" s="585" t="str">
        <f t="shared" si="105"/>
        <v/>
      </c>
      <c r="AE42" s="585" t="str">
        <f t="shared" si="105"/>
        <v/>
      </c>
      <c r="AF42" s="585" t="str">
        <f t="shared" si="105"/>
        <v/>
      </c>
      <c r="AG42" s="585" t="str">
        <f t="shared" si="105"/>
        <v/>
      </c>
      <c r="AH42" s="585" t="str">
        <f t="shared" si="105"/>
        <v/>
      </c>
      <c r="AI42" s="585" t="str">
        <f t="shared" si="105"/>
        <v/>
      </c>
      <c r="AJ42" s="585" t="str">
        <f t="shared" si="105"/>
        <v/>
      </c>
      <c r="AK42" s="585" t="str">
        <f t="shared" si="105"/>
        <v/>
      </c>
      <c r="AL42" s="585" t="str">
        <f t="shared" si="105"/>
        <v/>
      </c>
      <c r="AM42" s="585" t="str">
        <f t="shared" si="105"/>
        <v/>
      </c>
      <c r="AN42" s="585" t="str">
        <f t="shared" si="105"/>
        <v/>
      </c>
      <c r="AO42" s="585" t="str">
        <f t="shared" si="105"/>
        <v/>
      </c>
      <c r="AP42" s="585" t="str">
        <f t="shared" si="105"/>
        <v/>
      </c>
      <c r="AQ42" s="585" t="str">
        <f t="shared" si="105"/>
        <v/>
      </c>
      <c r="AR42" s="585" t="str">
        <f t="shared" si="105"/>
        <v/>
      </c>
      <c r="AS42" s="585" t="str">
        <f t="shared" si="105"/>
        <v/>
      </c>
      <c r="AT42" s="585" t="str">
        <f t="shared" si="105"/>
        <v/>
      </c>
      <c r="AU42" s="585" t="str">
        <f t="shared" si="105"/>
        <v/>
      </c>
      <c r="AV42" s="585" t="str">
        <f t="shared" si="105"/>
        <v/>
      </c>
      <c r="AW42" s="49"/>
      <c r="AX42" s="49"/>
      <c r="AY42" s="49"/>
      <c r="AZ42" s="49"/>
      <c r="BA42" s="49"/>
      <c r="BB42" s="49"/>
      <c r="BC42" s="49"/>
      <c r="BD42" s="565"/>
      <c r="BE42" s="49"/>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row>
    <row r="43" spans="1:91" ht="20.25" customHeight="1" x14ac:dyDescent="0.2">
      <c r="A43" s="362" t="s">
        <v>30</v>
      </c>
      <c r="B43" s="600" t="s">
        <v>312</v>
      </c>
      <c r="C43" s="146" t="s">
        <v>229</v>
      </c>
      <c r="D43" s="116" t="s">
        <v>72</v>
      </c>
      <c r="E43" s="137" t="s">
        <v>10</v>
      </c>
      <c r="F43" s="138"/>
      <c r="G43" s="72"/>
      <c r="H43" s="585" t="str">
        <f t="shared" ref="H43:J43" si="106">IF(H41= "n","x","")</f>
        <v/>
      </c>
      <c r="I43" s="585" t="str">
        <f t="shared" si="106"/>
        <v/>
      </c>
      <c r="J43" s="585" t="str">
        <f t="shared" si="106"/>
        <v/>
      </c>
      <c r="K43" s="585" t="str">
        <f t="shared" ref="K43:AV43" si="107">IF(K41= "n","x","")</f>
        <v/>
      </c>
      <c r="L43" s="585" t="str">
        <f t="shared" si="107"/>
        <v/>
      </c>
      <c r="M43" s="585" t="str">
        <f t="shared" si="107"/>
        <v/>
      </c>
      <c r="N43" s="585" t="str">
        <f t="shared" si="107"/>
        <v/>
      </c>
      <c r="O43" s="585" t="str">
        <f t="shared" si="107"/>
        <v/>
      </c>
      <c r="P43" s="585" t="str">
        <f t="shared" si="107"/>
        <v/>
      </c>
      <c r="Q43" s="585" t="str">
        <f t="shared" si="107"/>
        <v/>
      </c>
      <c r="R43" s="585" t="str">
        <f t="shared" si="107"/>
        <v/>
      </c>
      <c r="S43" s="585" t="str">
        <f t="shared" si="107"/>
        <v/>
      </c>
      <c r="T43" s="585" t="str">
        <f t="shared" si="107"/>
        <v/>
      </c>
      <c r="U43" s="585" t="str">
        <f t="shared" si="107"/>
        <v/>
      </c>
      <c r="V43" s="585" t="str">
        <f t="shared" si="107"/>
        <v/>
      </c>
      <c r="W43" s="585" t="str">
        <f t="shared" si="107"/>
        <v/>
      </c>
      <c r="X43" s="585" t="str">
        <f t="shared" si="107"/>
        <v/>
      </c>
      <c r="Y43" s="585" t="str">
        <f t="shared" si="107"/>
        <v/>
      </c>
      <c r="Z43" s="585" t="str">
        <f t="shared" si="107"/>
        <v/>
      </c>
      <c r="AA43" s="585" t="str">
        <f t="shared" si="107"/>
        <v/>
      </c>
      <c r="AB43" s="585" t="str">
        <f t="shared" si="107"/>
        <v/>
      </c>
      <c r="AC43" s="585" t="str">
        <f t="shared" si="107"/>
        <v/>
      </c>
      <c r="AD43" s="585" t="str">
        <f t="shared" si="107"/>
        <v/>
      </c>
      <c r="AE43" s="585" t="str">
        <f t="shared" si="107"/>
        <v/>
      </c>
      <c r="AF43" s="585" t="str">
        <f t="shared" si="107"/>
        <v/>
      </c>
      <c r="AG43" s="585" t="str">
        <f t="shared" si="107"/>
        <v/>
      </c>
      <c r="AH43" s="585" t="str">
        <f t="shared" si="107"/>
        <v/>
      </c>
      <c r="AI43" s="585" t="str">
        <f t="shared" si="107"/>
        <v/>
      </c>
      <c r="AJ43" s="585" t="str">
        <f t="shared" si="107"/>
        <v/>
      </c>
      <c r="AK43" s="585" t="str">
        <f t="shared" si="107"/>
        <v/>
      </c>
      <c r="AL43" s="585" t="str">
        <f t="shared" si="107"/>
        <v/>
      </c>
      <c r="AM43" s="585" t="str">
        <f t="shared" si="107"/>
        <v/>
      </c>
      <c r="AN43" s="585" t="str">
        <f t="shared" si="107"/>
        <v/>
      </c>
      <c r="AO43" s="585" t="str">
        <f t="shared" si="107"/>
        <v/>
      </c>
      <c r="AP43" s="585" t="str">
        <f t="shared" si="107"/>
        <v/>
      </c>
      <c r="AQ43" s="585" t="str">
        <f t="shared" si="107"/>
        <v/>
      </c>
      <c r="AR43" s="585" t="str">
        <f t="shared" si="107"/>
        <v/>
      </c>
      <c r="AS43" s="585" t="str">
        <f t="shared" si="107"/>
        <v/>
      </c>
      <c r="AT43" s="585" t="str">
        <f t="shared" si="107"/>
        <v/>
      </c>
      <c r="AU43" s="585" t="str">
        <f t="shared" si="107"/>
        <v/>
      </c>
      <c r="AV43" s="585" t="str">
        <f t="shared" si="107"/>
        <v/>
      </c>
      <c r="AW43" s="49"/>
      <c r="AX43" s="49"/>
      <c r="AY43" s="49"/>
      <c r="AZ43" s="49"/>
      <c r="BA43" s="49"/>
      <c r="BB43" s="49"/>
      <c r="BC43" s="49"/>
      <c r="BD43" s="565"/>
      <c r="BE43" s="49"/>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row>
    <row r="44" spans="1:91" ht="67.5" x14ac:dyDescent="0.2">
      <c r="A44" s="550" t="s">
        <v>115</v>
      </c>
      <c r="B44" s="601" t="s">
        <v>377</v>
      </c>
      <c r="C44" s="146" t="s">
        <v>229</v>
      </c>
      <c r="D44" s="116" t="s">
        <v>72</v>
      </c>
      <c r="E44" s="137" t="s">
        <v>10</v>
      </c>
      <c r="F44" s="138"/>
      <c r="G44" s="74"/>
      <c r="H44" s="585" t="str">
        <f t="shared" ref="H44:J44" si="108">IF(H41= "n","x","")</f>
        <v/>
      </c>
      <c r="I44" s="585" t="str">
        <f t="shared" si="108"/>
        <v/>
      </c>
      <c r="J44" s="585" t="str">
        <f t="shared" si="108"/>
        <v/>
      </c>
      <c r="K44" s="585" t="str">
        <f t="shared" ref="K44:AV44" si="109">IF(K41= "n","x","")</f>
        <v/>
      </c>
      <c r="L44" s="585" t="str">
        <f t="shared" si="109"/>
        <v/>
      </c>
      <c r="M44" s="585" t="str">
        <f t="shared" si="109"/>
        <v/>
      </c>
      <c r="N44" s="585" t="str">
        <f t="shared" si="109"/>
        <v/>
      </c>
      <c r="O44" s="585" t="str">
        <f t="shared" si="109"/>
        <v/>
      </c>
      <c r="P44" s="585" t="str">
        <f t="shared" si="109"/>
        <v/>
      </c>
      <c r="Q44" s="585" t="str">
        <f t="shared" si="109"/>
        <v/>
      </c>
      <c r="R44" s="585" t="str">
        <f t="shared" si="109"/>
        <v/>
      </c>
      <c r="S44" s="585" t="str">
        <f t="shared" si="109"/>
        <v/>
      </c>
      <c r="T44" s="585" t="str">
        <f t="shared" si="109"/>
        <v/>
      </c>
      <c r="U44" s="585" t="str">
        <f t="shared" si="109"/>
        <v/>
      </c>
      <c r="V44" s="585" t="str">
        <f t="shared" si="109"/>
        <v/>
      </c>
      <c r="W44" s="585" t="str">
        <f t="shared" si="109"/>
        <v/>
      </c>
      <c r="X44" s="585" t="str">
        <f t="shared" si="109"/>
        <v/>
      </c>
      <c r="Y44" s="585" t="str">
        <f t="shared" si="109"/>
        <v/>
      </c>
      <c r="Z44" s="585" t="str">
        <f t="shared" si="109"/>
        <v/>
      </c>
      <c r="AA44" s="585" t="str">
        <f t="shared" si="109"/>
        <v/>
      </c>
      <c r="AB44" s="585" t="str">
        <f t="shared" si="109"/>
        <v/>
      </c>
      <c r="AC44" s="585" t="str">
        <f t="shared" si="109"/>
        <v/>
      </c>
      <c r="AD44" s="585" t="str">
        <f t="shared" si="109"/>
        <v/>
      </c>
      <c r="AE44" s="585" t="str">
        <f t="shared" si="109"/>
        <v/>
      </c>
      <c r="AF44" s="585" t="str">
        <f t="shared" si="109"/>
        <v/>
      </c>
      <c r="AG44" s="585" t="str">
        <f t="shared" si="109"/>
        <v/>
      </c>
      <c r="AH44" s="585" t="str">
        <f t="shared" si="109"/>
        <v/>
      </c>
      <c r="AI44" s="585" t="str">
        <f t="shared" si="109"/>
        <v/>
      </c>
      <c r="AJ44" s="585" t="str">
        <f t="shared" si="109"/>
        <v/>
      </c>
      <c r="AK44" s="585" t="str">
        <f t="shared" si="109"/>
        <v/>
      </c>
      <c r="AL44" s="585" t="str">
        <f t="shared" si="109"/>
        <v/>
      </c>
      <c r="AM44" s="585" t="str">
        <f t="shared" si="109"/>
        <v/>
      </c>
      <c r="AN44" s="585" t="str">
        <f t="shared" si="109"/>
        <v/>
      </c>
      <c r="AO44" s="585" t="str">
        <f t="shared" si="109"/>
        <v/>
      </c>
      <c r="AP44" s="585" t="str">
        <f t="shared" si="109"/>
        <v/>
      </c>
      <c r="AQ44" s="585" t="str">
        <f t="shared" si="109"/>
        <v/>
      </c>
      <c r="AR44" s="585" t="str">
        <f t="shared" si="109"/>
        <v/>
      </c>
      <c r="AS44" s="585" t="str">
        <f t="shared" si="109"/>
        <v/>
      </c>
      <c r="AT44" s="585" t="str">
        <f t="shared" si="109"/>
        <v/>
      </c>
      <c r="AU44" s="585" t="str">
        <f t="shared" si="109"/>
        <v/>
      </c>
      <c r="AV44" s="585" t="str">
        <f t="shared" si="109"/>
        <v/>
      </c>
      <c r="AW44" s="254"/>
      <c r="AX44" s="254"/>
      <c r="AY44" s="254"/>
      <c r="AZ44" s="254"/>
      <c r="BA44" s="254"/>
      <c r="BB44" s="254"/>
      <c r="BC44" s="254"/>
      <c r="BD44" s="592"/>
      <c r="BE44" s="49"/>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row>
    <row r="45" spans="1:91" s="214" customFormat="1" ht="24" customHeight="1" x14ac:dyDescent="0.2">
      <c r="A45" s="390" t="s">
        <v>311</v>
      </c>
      <c r="B45" s="611" t="s">
        <v>362</v>
      </c>
      <c r="C45" s="183" t="s">
        <v>323</v>
      </c>
      <c r="D45" s="179" t="s">
        <v>72</v>
      </c>
      <c r="E45" s="184" t="s">
        <v>10</v>
      </c>
      <c r="F45" s="308"/>
      <c r="G45" s="87"/>
      <c r="H45" s="585" t="str">
        <f t="shared" ref="H45:J45" si="110">IF(H41= "n","x","")</f>
        <v/>
      </c>
      <c r="I45" s="585" t="str">
        <f t="shared" si="110"/>
        <v/>
      </c>
      <c r="J45" s="585" t="str">
        <f t="shared" si="110"/>
        <v/>
      </c>
      <c r="K45" s="585" t="str">
        <f t="shared" ref="K45:AV45" si="111">IF(K41= "n","x","")</f>
        <v/>
      </c>
      <c r="L45" s="585" t="str">
        <f t="shared" si="111"/>
        <v/>
      </c>
      <c r="M45" s="585" t="str">
        <f t="shared" si="111"/>
        <v/>
      </c>
      <c r="N45" s="585" t="str">
        <f t="shared" si="111"/>
        <v/>
      </c>
      <c r="O45" s="585" t="str">
        <f t="shared" si="111"/>
        <v/>
      </c>
      <c r="P45" s="585" t="str">
        <f t="shared" si="111"/>
        <v/>
      </c>
      <c r="Q45" s="585" t="str">
        <f t="shared" si="111"/>
        <v/>
      </c>
      <c r="R45" s="585" t="str">
        <f t="shared" si="111"/>
        <v/>
      </c>
      <c r="S45" s="585" t="str">
        <f t="shared" si="111"/>
        <v/>
      </c>
      <c r="T45" s="585" t="str">
        <f t="shared" si="111"/>
        <v/>
      </c>
      <c r="U45" s="585" t="str">
        <f t="shared" si="111"/>
        <v/>
      </c>
      <c r="V45" s="585" t="str">
        <f t="shared" si="111"/>
        <v/>
      </c>
      <c r="W45" s="585" t="str">
        <f t="shared" si="111"/>
        <v/>
      </c>
      <c r="X45" s="585" t="str">
        <f t="shared" si="111"/>
        <v/>
      </c>
      <c r="Y45" s="585" t="str">
        <f t="shared" si="111"/>
        <v/>
      </c>
      <c r="Z45" s="585" t="str">
        <f t="shared" si="111"/>
        <v/>
      </c>
      <c r="AA45" s="585" t="str">
        <f t="shared" si="111"/>
        <v/>
      </c>
      <c r="AB45" s="585" t="str">
        <f t="shared" si="111"/>
        <v/>
      </c>
      <c r="AC45" s="585" t="str">
        <f t="shared" si="111"/>
        <v/>
      </c>
      <c r="AD45" s="585" t="str">
        <f t="shared" si="111"/>
        <v/>
      </c>
      <c r="AE45" s="585" t="str">
        <f t="shared" si="111"/>
        <v/>
      </c>
      <c r="AF45" s="585" t="str">
        <f t="shared" si="111"/>
        <v/>
      </c>
      <c r="AG45" s="585" t="str">
        <f t="shared" si="111"/>
        <v/>
      </c>
      <c r="AH45" s="585" t="str">
        <f t="shared" si="111"/>
        <v/>
      </c>
      <c r="AI45" s="585" t="str">
        <f t="shared" si="111"/>
        <v/>
      </c>
      <c r="AJ45" s="585" t="str">
        <f t="shared" si="111"/>
        <v/>
      </c>
      <c r="AK45" s="585" t="str">
        <f t="shared" si="111"/>
        <v/>
      </c>
      <c r="AL45" s="585" t="str">
        <f t="shared" si="111"/>
        <v/>
      </c>
      <c r="AM45" s="585" t="str">
        <f t="shared" si="111"/>
        <v/>
      </c>
      <c r="AN45" s="585" t="str">
        <f t="shared" si="111"/>
        <v/>
      </c>
      <c r="AO45" s="585" t="str">
        <f t="shared" si="111"/>
        <v/>
      </c>
      <c r="AP45" s="585" t="str">
        <f t="shared" si="111"/>
        <v/>
      </c>
      <c r="AQ45" s="585" t="str">
        <f t="shared" si="111"/>
        <v/>
      </c>
      <c r="AR45" s="585" t="str">
        <f t="shared" si="111"/>
        <v/>
      </c>
      <c r="AS45" s="585" t="str">
        <f t="shared" si="111"/>
        <v/>
      </c>
      <c r="AT45" s="585" t="str">
        <f t="shared" si="111"/>
        <v/>
      </c>
      <c r="AU45" s="585" t="str">
        <f t="shared" si="111"/>
        <v/>
      </c>
      <c r="AV45" s="585" t="str">
        <f t="shared" si="111"/>
        <v/>
      </c>
      <c r="AW45" s="94"/>
      <c r="AX45" s="94"/>
      <c r="AY45" s="94"/>
      <c r="AZ45" s="94"/>
      <c r="BA45" s="94"/>
      <c r="BB45" s="94"/>
      <c r="BC45" s="94"/>
      <c r="BD45" s="161"/>
      <c r="BE45" s="94"/>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row>
    <row r="46" spans="1:91" s="214" customFormat="1" ht="15" customHeight="1" x14ac:dyDescent="0.2">
      <c r="A46" s="141" t="s">
        <v>86</v>
      </c>
      <c r="B46" s="601"/>
      <c r="C46" s="183"/>
      <c r="D46" s="179"/>
      <c r="E46" s="184"/>
      <c r="F46" s="308"/>
      <c r="G46" s="87"/>
      <c r="H46" s="587"/>
      <c r="I46" s="587"/>
      <c r="J46" s="587"/>
      <c r="K46" s="587"/>
      <c r="L46" s="587"/>
      <c r="M46" s="587"/>
      <c r="N46" s="587"/>
      <c r="O46" s="587"/>
      <c r="P46" s="587"/>
      <c r="Q46" s="587"/>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161"/>
      <c r="BE46" s="94"/>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row>
    <row r="47" spans="1:91" s="274" customFormat="1" ht="12.75" customHeight="1" x14ac:dyDescent="0.2">
      <c r="A47" s="717"/>
      <c r="B47" s="721" t="s">
        <v>124</v>
      </c>
      <c r="C47" s="747"/>
      <c r="D47" s="747"/>
      <c r="E47" s="747"/>
      <c r="F47" s="748"/>
      <c r="G47" s="168"/>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648"/>
      <c r="BE47" s="259"/>
    </row>
    <row r="48" spans="1:91" ht="33.75" x14ac:dyDescent="0.2">
      <c r="A48" s="357" t="s">
        <v>43</v>
      </c>
      <c r="B48" s="609" t="s">
        <v>363</v>
      </c>
      <c r="C48" s="795" t="s">
        <v>230</v>
      </c>
      <c r="D48" s="300" t="s">
        <v>72</v>
      </c>
      <c r="E48" s="309" t="s">
        <v>10</v>
      </c>
      <c r="F48" s="310"/>
      <c r="G48" s="305"/>
      <c r="H48" s="582"/>
      <c r="I48" s="582"/>
      <c r="J48" s="582"/>
      <c r="K48" s="582"/>
      <c r="L48" s="582"/>
      <c r="M48" s="582"/>
      <c r="N48" s="582"/>
      <c r="O48" s="582"/>
      <c r="P48" s="582"/>
      <c r="Q48" s="582"/>
      <c r="R48" s="5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4"/>
      <c r="BE48" s="49"/>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row>
    <row r="49" spans="1:92" ht="22.5" x14ac:dyDescent="0.2">
      <c r="A49" s="390" t="s">
        <v>22</v>
      </c>
      <c r="B49" s="600" t="s">
        <v>332</v>
      </c>
      <c r="C49" s="143" t="s">
        <v>13</v>
      </c>
      <c r="D49" s="116" t="s">
        <v>85</v>
      </c>
      <c r="E49" s="100" t="s">
        <v>10</v>
      </c>
      <c r="F49" s="130"/>
      <c r="G49" s="72"/>
      <c r="H49" s="585" t="str">
        <f t="shared" ref="H49" si="112">IF(H48= "n","x","")</f>
        <v/>
      </c>
      <c r="I49" s="585" t="str">
        <f t="shared" ref="I49:BB49" si="113">IF(I48= "n","x","")</f>
        <v/>
      </c>
      <c r="J49" s="585" t="str">
        <f t="shared" si="113"/>
        <v/>
      </c>
      <c r="K49" s="585" t="str">
        <f t="shared" si="113"/>
        <v/>
      </c>
      <c r="L49" s="585" t="str">
        <f t="shared" si="113"/>
        <v/>
      </c>
      <c r="M49" s="585" t="str">
        <f t="shared" si="113"/>
        <v/>
      </c>
      <c r="N49" s="585" t="str">
        <f t="shared" si="113"/>
        <v/>
      </c>
      <c r="O49" s="585" t="str">
        <f t="shared" si="113"/>
        <v/>
      </c>
      <c r="P49" s="585" t="str">
        <f t="shared" si="113"/>
        <v/>
      </c>
      <c r="Q49" s="585" t="str">
        <f t="shared" si="113"/>
        <v/>
      </c>
      <c r="R49" s="585" t="str">
        <f t="shared" si="113"/>
        <v/>
      </c>
      <c r="S49" s="585" t="str">
        <f t="shared" si="113"/>
        <v/>
      </c>
      <c r="T49" s="585" t="str">
        <f t="shared" si="113"/>
        <v/>
      </c>
      <c r="U49" s="585" t="str">
        <f t="shared" si="113"/>
        <v/>
      </c>
      <c r="V49" s="585" t="str">
        <f t="shared" si="113"/>
        <v/>
      </c>
      <c r="W49" s="585" t="str">
        <f t="shared" si="113"/>
        <v/>
      </c>
      <c r="X49" s="585" t="str">
        <f t="shared" si="113"/>
        <v/>
      </c>
      <c r="Y49" s="585" t="str">
        <f t="shared" si="113"/>
        <v/>
      </c>
      <c r="Z49" s="585" t="str">
        <f t="shared" si="113"/>
        <v/>
      </c>
      <c r="AA49" s="585" t="str">
        <f t="shared" si="113"/>
        <v/>
      </c>
      <c r="AB49" s="585" t="str">
        <f t="shared" si="113"/>
        <v/>
      </c>
      <c r="AC49" s="585" t="str">
        <f t="shared" si="113"/>
        <v/>
      </c>
      <c r="AD49" s="585" t="str">
        <f t="shared" si="113"/>
        <v/>
      </c>
      <c r="AE49" s="585" t="str">
        <f t="shared" si="113"/>
        <v/>
      </c>
      <c r="AF49" s="585" t="str">
        <f t="shared" si="113"/>
        <v/>
      </c>
      <c r="AG49" s="585" t="str">
        <f t="shared" si="113"/>
        <v/>
      </c>
      <c r="AH49" s="585" t="str">
        <f t="shared" si="113"/>
        <v/>
      </c>
      <c r="AI49" s="585" t="str">
        <f t="shared" si="113"/>
        <v/>
      </c>
      <c r="AJ49" s="585" t="str">
        <f t="shared" si="113"/>
        <v/>
      </c>
      <c r="AK49" s="585" t="str">
        <f t="shared" si="113"/>
        <v/>
      </c>
      <c r="AL49" s="585" t="str">
        <f t="shared" si="113"/>
        <v/>
      </c>
      <c r="AM49" s="585" t="str">
        <f t="shared" si="113"/>
        <v/>
      </c>
      <c r="AN49" s="585" t="str">
        <f t="shared" si="113"/>
        <v/>
      </c>
      <c r="AO49" s="585" t="str">
        <f t="shared" si="113"/>
        <v/>
      </c>
      <c r="AP49" s="585" t="str">
        <f t="shared" si="113"/>
        <v/>
      </c>
      <c r="AQ49" s="585" t="str">
        <f t="shared" si="113"/>
        <v/>
      </c>
      <c r="AR49" s="585" t="str">
        <f t="shared" si="113"/>
        <v/>
      </c>
      <c r="AS49" s="585" t="str">
        <f t="shared" si="113"/>
        <v/>
      </c>
      <c r="AT49" s="585" t="str">
        <f t="shared" si="113"/>
        <v/>
      </c>
      <c r="AU49" s="585" t="str">
        <f t="shared" si="113"/>
        <v/>
      </c>
      <c r="AV49" s="585" t="str">
        <f t="shared" si="113"/>
        <v/>
      </c>
      <c r="AW49" s="585" t="str">
        <f t="shared" si="113"/>
        <v/>
      </c>
      <c r="AX49" s="585" t="str">
        <f t="shared" si="113"/>
        <v/>
      </c>
      <c r="AY49" s="585" t="str">
        <f t="shared" si="113"/>
        <v/>
      </c>
      <c r="AZ49" s="585" t="str">
        <f t="shared" si="113"/>
        <v/>
      </c>
      <c r="BA49" s="585" t="str">
        <f t="shared" si="113"/>
        <v/>
      </c>
      <c r="BB49" s="585" t="str">
        <f t="shared" si="113"/>
        <v/>
      </c>
      <c r="BC49" s="585" t="str">
        <f t="shared" ref="BC49:BM49" si="114">IF(BC48 = "n","x","")</f>
        <v/>
      </c>
      <c r="BD49" s="586" t="str">
        <f t="shared" si="114"/>
        <v/>
      </c>
      <c r="BE49" s="585" t="str">
        <f t="shared" si="114"/>
        <v/>
      </c>
      <c r="BF49" s="126" t="str">
        <f t="shared" si="114"/>
        <v/>
      </c>
      <c r="BG49" s="126" t="str">
        <f t="shared" si="114"/>
        <v/>
      </c>
      <c r="BH49" s="126" t="str">
        <f t="shared" si="114"/>
        <v/>
      </c>
      <c r="BI49" s="126" t="str">
        <f t="shared" si="114"/>
        <v/>
      </c>
      <c r="BJ49" s="126" t="str">
        <f t="shared" si="114"/>
        <v/>
      </c>
      <c r="BK49" s="126" t="str">
        <f t="shared" si="114"/>
        <v/>
      </c>
      <c r="BL49" s="126" t="str">
        <f t="shared" si="114"/>
        <v/>
      </c>
      <c r="BM49" s="126" t="str">
        <f t="shared" si="114"/>
        <v/>
      </c>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row>
    <row r="50" spans="1:92" ht="35.25" customHeight="1" x14ac:dyDescent="0.2">
      <c r="A50" s="392" t="s">
        <v>23</v>
      </c>
      <c r="B50" s="612" t="s">
        <v>373</v>
      </c>
      <c r="C50" s="187" t="s">
        <v>13</v>
      </c>
      <c r="D50" s="179" t="s">
        <v>120</v>
      </c>
      <c r="E50" s="180" t="s">
        <v>10</v>
      </c>
      <c r="F50" s="181"/>
      <c r="G50" s="74"/>
      <c r="H50" s="589" t="str">
        <f t="shared" ref="H50" si="115">IF(H48= "n","x","")</f>
        <v/>
      </c>
      <c r="I50" s="589" t="str">
        <f t="shared" ref="I50:BB50" si="116">IF(I48= "n","x","")</f>
        <v/>
      </c>
      <c r="J50" s="589" t="str">
        <f t="shared" si="116"/>
        <v/>
      </c>
      <c r="K50" s="589" t="str">
        <f t="shared" si="116"/>
        <v/>
      </c>
      <c r="L50" s="589" t="str">
        <f t="shared" si="116"/>
        <v/>
      </c>
      <c r="M50" s="589" t="str">
        <f t="shared" si="116"/>
        <v/>
      </c>
      <c r="N50" s="589" t="str">
        <f t="shared" si="116"/>
        <v/>
      </c>
      <c r="O50" s="589" t="str">
        <f t="shared" si="116"/>
        <v/>
      </c>
      <c r="P50" s="589" t="str">
        <f t="shared" si="116"/>
        <v/>
      </c>
      <c r="Q50" s="589" t="str">
        <f t="shared" si="116"/>
        <v/>
      </c>
      <c r="R50" s="589" t="str">
        <f t="shared" si="116"/>
        <v/>
      </c>
      <c r="S50" s="589" t="str">
        <f t="shared" si="116"/>
        <v/>
      </c>
      <c r="T50" s="589" t="str">
        <f t="shared" si="116"/>
        <v/>
      </c>
      <c r="U50" s="589" t="str">
        <f t="shared" si="116"/>
        <v/>
      </c>
      <c r="V50" s="589" t="str">
        <f t="shared" si="116"/>
        <v/>
      </c>
      <c r="W50" s="589" t="str">
        <f t="shared" si="116"/>
        <v/>
      </c>
      <c r="X50" s="589" t="str">
        <f t="shared" si="116"/>
        <v/>
      </c>
      <c r="Y50" s="589" t="str">
        <f t="shared" si="116"/>
        <v/>
      </c>
      <c r="Z50" s="589" t="str">
        <f t="shared" si="116"/>
        <v/>
      </c>
      <c r="AA50" s="589" t="str">
        <f t="shared" si="116"/>
        <v/>
      </c>
      <c r="AB50" s="589" t="str">
        <f t="shared" si="116"/>
        <v/>
      </c>
      <c r="AC50" s="589" t="str">
        <f t="shared" si="116"/>
        <v/>
      </c>
      <c r="AD50" s="589" t="str">
        <f t="shared" si="116"/>
        <v/>
      </c>
      <c r="AE50" s="589" t="str">
        <f t="shared" si="116"/>
        <v/>
      </c>
      <c r="AF50" s="589" t="str">
        <f t="shared" si="116"/>
        <v/>
      </c>
      <c r="AG50" s="589" t="str">
        <f t="shared" si="116"/>
        <v/>
      </c>
      <c r="AH50" s="589" t="str">
        <f t="shared" si="116"/>
        <v/>
      </c>
      <c r="AI50" s="589" t="str">
        <f t="shared" si="116"/>
        <v/>
      </c>
      <c r="AJ50" s="589" t="str">
        <f t="shared" si="116"/>
        <v/>
      </c>
      <c r="AK50" s="589" t="str">
        <f t="shared" si="116"/>
        <v/>
      </c>
      <c r="AL50" s="589" t="str">
        <f t="shared" si="116"/>
        <v/>
      </c>
      <c r="AM50" s="589" t="str">
        <f t="shared" si="116"/>
        <v/>
      </c>
      <c r="AN50" s="589" t="str">
        <f t="shared" si="116"/>
        <v/>
      </c>
      <c r="AO50" s="589" t="str">
        <f t="shared" si="116"/>
        <v/>
      </c>
      <c r="AP50" s="589" t="str">
        <f t="shared" si="116"/>
        <v/>
      </c>
      <c r="AQ50" s="589" t="str">
        <f t="shared" si="116"/>
        <v/>
      </c>
      <c r="AR50" s="589" t="str">
        <f t="shared" si="116"/>
        <v/>
      </c>
      <c r="AS50" s="589" t="str">
        <f t="shared" si="116"/>
        <v/>
      </c>
      <c r="AT50" s="589" t="str">
        <f t="shared" si="116"/>
        <v/>
      </c>
      <c r="AU50" s="589" t="str">
        <f t="shared" si="116"/>
        <v/>
      </c>
      <c r="AV50" s="589" t="str">
        <f t="shared" si="116"/>
        <v/>
      </c>
      <c r="AW50" s="589" t="str">
        <f t="shared" si="116"/>
        <v/>
      </c>
      <c r="AX50" s="589" t="str">
        <f t="shared" si="116"/>
        <v/>
      </c>
      <c r="AY50" s="589" t="str">
        <f t="shared" si="116"/>
        <v/>
      </c>
      <c r="AZ50" s="589" t="str">
        <f t="shared" si="116"/>
        <v/>
      </c>
      <c r="BA50" s="589" t="str">
        <f t="shared" si="116"/>
        <v/>
      </c>
      <c r="BB50" s="589" t="str">
        <f t="shared" si="116"/>
        <v/>
      </c>
      <c r="BC50" s="589" t="str">
        <f t="shared" ref="BC50:BM50" si="117">IF(BC48 = "n","x","")</f>
        <v/>
      </c>
      <c r="BD50" s="594" t="str">
        <f t="shared" si="117"/>
        <v/>
      </c>
      <c r="BE50" s="585" t="str">
        <f t="shared" si="117"/>
        <v/>
      </c>
      <c r="BF50" s="126" t="str">
        <f t="shared" si="117"/>
        <v/>
      </c>
      <c r="BG50" s="126" t="str">
        <f t="shared" si="117"/>
        <v/>
      </c>
      <c r="BH50" s="126" t="str">
        <f t="shared" si="117"/>
        <v/>
      </c>
      <c r="BI50" s="126" t="str">
        <f t="shared" si="117"/>
        <v/>
      </c>
      <c r="BJ50" s="126" t="str">
        <f t="shared" si="117"/>
        <v/>
      </c>
      <c r="BK50" s="126" t="str">
        <f t="shared" si="117"/>
        <v/>
      </c>
      <c r="BL50" s="126" t="str">
        <f t="shared" si="117"/>
        <v/>
      </c>
      <c r="BM50" s="126" t="str">
        <f t="shared" si="117"/>
        <v/>
      </c>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row>
    <row r="51" spans="1:92" s="214" customFormat="1" x14ac:dyDescent="0.2">
      <c r="A51" s="359" t="s">
        <v>61</v>
      </c>
      <c r="B51" s="613"/>
      <c r="C51" s="136"/>
      <c r="D51" s="134"/>
      <c r="E51" s="17"/>
      <c r="F51" s="188"/>
      <c r="G51" s="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8"/>
      <c r="BE51" s="587"/>
      <c r="BF51" s="126"/>
      <c r="BG51" s="126"/>
      <c r="BH51" s="126"/>
      <c r="BI51" s="126"/>
      <c r="BJ51" s="126"/>
      <c r="BK51" s="126"/>
      <c r="BL51" s="126"/>
      <c r="BM51" s="126"/>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row>
    <row r="52" spans="1:92" s="306" customFormat="1" ht="12.75" customHeight="1" x14ac:dyDescent="0.2">
      <c r="A52" s="749"/>
      <c r="B52" s="768" t="s">
        <v>123</v>
      </c>
      <c r="C52" s="750"/>
      <c r="D52" s="750"/>
      <c r="E52" s="750"/>
      <c r="F52" s="751"/>
      <c r="G52" s="752"/>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3"/>
      <c r="AW52" s="753"/>
      <c r="AX52" s="753"/>
      <c r="AY52" s="753"/>
      <c r="AZ52" s="753"/>
      <c r="BA52" s="753"/>
      <c r="BB52" s="753"/>
      <c r="BC52" s="753"/>
      <c r="BD52" s="754"/>
      <c r="BE52" s="753"/>
    </row>
    <row r="53" spans="1:92" ht="33.75" x14ac:dyDescent="0.2">
      <c r="A53" s="357" t="s">
        <v>44</v>
      </c>
      <c r="B53" s="602" t="s">
        <v>364</v>
      </c>
      <c r="C53" s="303" t="s">
        <v>176</v>
      </c>
      <c r="D53" s="300" t="s">
        <v>72</v>
      </c>
      <c r="E53" s="301" t="s">
        <v>10</v>
      </c>
      <c r="F53" s="304"/>
      <c r="G53" s="305"/>
      <c r="H53" s="583"/>
      <c r="I53" s="583"/>
      <c r="J53" s="583"/>
      <c r="K53" s="583"/>
      <c r="L53" s="583" t="s">
        <v>9</v>
      </c>
      <c r="M53" s="583" t="s">
        <v>9</v>
      </c>
      <c r="N53" s="583" t="s">
        <v>9</v>
      </c>
      <c r="O53" s="583" t="s">
        <v>9</v>
      </c>
      <c r="P53" s="583" t="s">
        <v>9</v>
      </c>
      <c r="Q53" s="583" t="s">
        <v>9</v>
      </c>
      <c r="R53" s="583" t="s">
        <v>9</v>
      </c>
      <c r="S53" s="583" t="s">
        <v>9</v>
      </c>
      <c r="T53" s="583" t="s">
        <v>9</v>
      </c>
      <c r="U53" s="583" t="s">
        <v>9</v>
      </c>
      <c r="V53" s="583" t="s">
        <v>9</v>
      </c>
      <c r="W53" s="583" t="s">
        <v>9</v>
      </c>
      <c r="X53" s="583" t="s">
        <v>9</v>
      </c>
      <c r="Y53" s="583" t="s">
        <v>9</v>
      </c>
      <c r="Z53" s="583" t="s">
        <v>9</v>
      </c>
      <c r="AA53" s="583" t="s">
        <v>9</v>
      </c>
      <c r="AB53" s="583" t="s">
        <v>9</v>
      </c>
      <c r="AC53" s="583" t="s">
        <v>9</v>
      </c>
      <c r="AD53" s="583" t="s">
        <v>9</v>
      </c>
      <c r="AE53" s="583" t="s">
        <v>9</v>
      </c>
      <c r="AF53" s="583" t="s">
        <v>9</v>
      </c>
      <c r="AG53" s="583" t="s">
        <v>9</v>
      </c>
      <c r="AH53" s="583" t="s">
        <v>9</v>
      </c>
      <c r="AI53" s="583" t="s">
        <v>9</v>
      </c>
      <c r="AJ53" s="583" t="s">
        <v>9</v>
      </c>
      <c r="AK53" s="583" t="s">
        <v>9</v>
      </c>
      <c r="AL53" s="583"/>
      <c r="AM53" s="583"/>
      <c r="AN53" s="583"/>
      <c r="AO53" s="583"/>
      <c r="AP53" s="583"/>
      <c r="AQ53" s="583"/>
      <c r="AR53" s="583"/>
      <c r="AS53" s="583"/>
      <c r="AT53" s="583"/>
      <c r="AU53" s="583"/>
      <c r="AV53" s="583"/>
      <c r="AW53" s="583"/>
      <c r="AX53" s="583"/>
      <c r="AY53" s="583"/>
      <c r="AZ53" s="583"/>
      <c r="BA53" s="583"/>
      <c r="BB53" s="583"/>
      <c r="BC53" s="583"/>
      <c r="BD53" s="584"/>
      <c r="BE53" s="49"/>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row>
    <row r="54" spans="1:92" ht="46.15" customHeight="1" x14ac:dyDescent="0.2">
      <c r="A54" s="358" t="s">
        <v>25</v>
      </c>
      <c r="B54" s="614" t="s">
        <v>302</v>
      </c>
      <c r="C54" s="145" t="s">
        <v>420</v>
      </c>
      <c r="D54" s="147" t="s">
        <v>188</v>
      </c>
      <c r="E54" s="137" t="s">
        <v>10</v>
      </c>
      <c r="F54" s="138" t="s">
        <v>10</v>
      </c>
      <c r="G54" s="72"/>
      <c r="H54" s="585" t="str">
        <f t="shared" ref="H54" si="118">IF(H53= "n","x","")</f>
        <v/>
      </c>
      <c r="I54" s="585" t="str">
        <f t="shared" ref="I54:BB54" si="119">IF(I53= "n","x","")</f>
        <v/>
      </c>
      <c r="J54" s="585" t="str">
        <f t="shared" si="119"/>
        <v/>
      </c>
      <c r="K54" s="585" t="str">
        <f t="shared" si="119"/>
        <v/>
      </c>
      <c r="L54" s="585" t="str">
        <f t="shared" si="119"/>
        <v/>
      </c>
      <c r="M54" s="585" t="str">
        <f t="shared" si="119"/>
        <v/>
      </c>
      <c r="N54" s="585" t="str">
        <f t="shared" si="119"/>
        <v/>
      </c>
      <c r="O54" s="585" t="str">
        <f t="shared" si="119"/>
        <v/>
      </c>
      <c r="P54" s="585" t="str">
        <f t="shared" si="119"/>
        <v/>
      </c>
      <c r="Q54" s="585" t="str">
        <f t="shared" si="119"/>
        <v/>
      </c>
      <c r="R54" s="585" t="str">
        <f t="shared" si="119"/>
        <v/>
      </c>
      <c r="S54" s="585" t="str">
        <f t="shared" si="119"/>
        <v/>
      </c>
      <c r="T54" s="585" t="str">
        <f t="shared" si="119"/>
        <v/>
      </c>
      <c r="U54" s="585" t="str">
        <f t="shared" si="119"/>
        <v/>
      </c>
      <c r="V54" s="585" t="str">
        <f t="shared" si="119"/>
        <v/>
      </c>
      <c r="W54" s="585" t="str">
        <f t="shared" si="119"/>
        <v/>
      </c>
      <c r="X54" s="585" t="str">
        <f t="shared" si="119"/>
        <v/>
      </c>
      <c r="Y54" s="585" t="str">
        <f t="shared" si="119"/>
        <v/>
      </c>
      <c r="Z54" s="585" t="str">
        <f t="shared" si="119"/>
        <v/>
      </c>
      <c r="AA54" s="585" t="str">
        <f t="shared" si="119"/>
        <v/>
      </c>
      <c r="AB54" s="585" t="str">
        <f t="shared" si="119"/>
        <v/>
      </c>
      <c r="AC54" s="585" t="str">
        <f t="shared" si="119"/>
        <v/>
      </c>
      <c r="AD54" s="585" t="str">
        <f t="shared" si="119"/>
        <v/>
      </c>
      <c r="AE54" s="585" t="str">
        <f t="shared" si="119"/>
        <v/>
      </c>
      <c r="AF54" s="585" t="str">
        <f t="shared" si="119"/>
        <v/>
      </c>
      <c r="AG54" s="585" t="str">
        <f t="shared" si="119"/>
        <v/>
      </c>
      <c r="AH54" s="585" t="str">
        <f t="shared" si="119"/>
        <v/>
      </c>
      <c r="AI54" s="585" t="str">
        <f t="shared" si="119"/>
        <v/>
      </c>
      <c r="AJ54" s="585" t="str">
        <f t="shared" si="119"/>
        <v/>
      </c>
      <c r="AK54" s="585" t="str">
        <f t="shared" si="119"/>
        <v/>
      </c>
      <c r="AL54" s="585" t="str">
        <f t="shared" si="119"/>
        <v/>
      </c>
      <c r="AM54" s="585" t="str">
        <f t="shared" si="119"/>
        <v/>
      </c>
      <c r="AN54" s="585" t="str">
        <f t="shared" si="119"/>
        <v/>
      </c>
      <c r="AO54" s="585" t="str">
        <f t="shared" si="119"/>
        <v/>
      </c>
      <c r="AP54" s="585" t="str">
        <f t="shared" si="119"/>
        <v/>
      </c>
      <c r="AQ54" s="585" t="str">
        <f t="shared" si="119"/>
        <v/>
      </c>
      <c r="AR54" s="585" t="str">
        <f t="shared" si="119"/>
        <v/>
      </c>
      <c r="AS54" s="585" t="str">
        <f t="shared" si="119"/>
        <v/>
      </c>
      <c r="AT54" s="585" t="str">
        <f t="shared" si="119"/>
        <v/>
      </c>
      <c r="AU54" s="585" t="str">
        <f t="shared" si="119"/>
        <v/>
      </c>
      <c r="AV54" s="585" t="str">
        <f t="shared" si="119"/>
        <v/>
      </c>
      <c r="AW54" s="585" t="str">
        <f t="shared" si="119"/>
        <v/>
      </c>
      <c r="AX54" s="585" t="str">
        <f t="shared" si="119"/>
        <v/>
      </c>
      <c r="AY54" s="585" t="str">
        <f t="shared" si="119"/>
        <v/>
      </c>
      <c r="AZ54" s="585" t="str">
        <f t="shared" si="119"/>
        <v/>
      </c>
      <c r="BA54" s="585" t="str">
        <f t="shared" si="119"/>
        <v/>
      </c>
      <c r="BB54" s="585" t="str">
        <f t="shared" si="119"/>
        <v/>
      </c>
      <c r="BC54" s="585" t="str">
        <f t="shared" ref="BC54:BM54" si="120">IF(BC53 = "n","x","")</f>
        <v/>
      </c>
      <c r="BD54" s="586" t="str">
        <f t="shared" si="120"/>
        <v/>
      </c>
      <c r="BE54" s="585" t="str">
        <f t="shared" si="120"/>
        <v/>
      </c>
      <c r="BF54" s="126" t="str">
        <f t="shared" si="120"/>
        <v/>
      </c>
      <c r="BG54" s="126" t="str">
        <f t="shared" si="120"/>
        <v/>
      </c>
      <c r="BH54" s="126" t="str">
        <f t="shared" si="120"/>
        <v/>
      </c>
      <c r="BI54" s="126" t="str">
        <f t="shared" si="120"/>
        <v/>
      </c>
      <c r="BJ54" s="126" t="str">
        <f t="shared" si="120"/>
        <v/>
      </c>
      <c r="BK54" s="126" t="str">
        <f t="shared" si="120"/>
        <v/>
      </c>
      <c r="BL54" s="126" t="str">
        <f t="shared" si="120"/>
        <v/>
      </c>
      <c r="BM54" s="126" t="str">
        <f t="shared" si="120"/>
        <v/>
      </c>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row>
    <row r="55" spans="1:92" ht="45" x14ac:dyDescent="0.2">
      <c r="A55" s="392" t="s">
        <v>59</v>
      </c>
      <c r="B55" s="615" t="s">
        <v>231</v>
      </c>
      <c r="C55" s="187" t="s">
        <v>195</v>
      </c>
      <c r="D55" s="187" t="s">
        <v>178</v>
      </c>
      <c r="E55" s="180" t="s">
        <v>10</v>
      </c>
      <c r="F55" s="181" t="s">
        <v>10</v>
      </c>
      <c r="G55" s="74"/>
      <c r="H55" s="589" t="str">
        <f t="shared" ref="H55" si="121">IF(H53= "n","x","")</f>
        <v/>
      </c>
      <c r="I55" s="589" t="str">
        <f t="shared" ref="I55:BB55" si="122">IF(I53= "n","x","")</f>
        <v/>
      </c>
      <c r="J55" s="589" t="str">
        <f t="shared" si="122"/>
        <v/>
      </c>
      <c r="K55" s="589" t="str">
        <f t="shared" si="122"/>
        <v/>
      </c>
      <c r="L55" s="589" t="str">
        <f t="shared" si="122"/>
        <v/>
      </c>
      <c r="M55" s="589" t="str">
        <f t="shared" si="122"/>
        <v/>
      </c>
      <c r="N55" s="589" t="str">
        <f t="shared" si="122"/>
        <v/>
      </c>
      <c r="O55" s="589" t="str">
        <f t="shared" si="122"/>
        <v/>
      </c>
      <c r="P55" s="589" t="str">
        <f t="shared" si="122"/>
        <v/>
      </c>
      <c r="Q55" s="589" t="str">
        <f t="shared" si="122"/>
        <v/>
      </c>
      <c r="R55" s="589" t="str">
        <f t="shared" si="122"/>
        <v/>
      </c>
      <c r="S55" s="589" t="str">
        <f t="shared" si="122"/>
        <v/>
      </c>
      <c r="T55" s="589" t="str">
        <f t="shared" si="122"/>
        <v/>
      </c>
      <c r="U55" s="589" t="str">
        <f t="shared" si="122"/>
        <v/>
      </c>
      <c r="V55" s="589" t="str">
        <f t="shared" si="122"/>
        <v/>
      </c>
      <c r="W55" s="589" t="str">
        <f t="shared" si="122"/>
        <v/>
      </c>
      <c r="X55" s="589" t="str">
        <f t="shared" si="122"/>
        <v/>
      </c>
      <c r="Y55" s="589" t="str">
        <f t="shared" si="122"/>
        <v/>
      </c>
      <c r="Z55" s="589" t="str">
        <f t="shared" si="122"/>
        <v/>
      </c>
      <c r="AA55" s="589" t="str">
        <f t="shared" si="122"/>
        <v/>
      </c>
      <c r="AB55" s="589" t="str">
        <f t="shared" si="122"/>
        <v/>
      </c>
      <c r="AC55" s="589" t="str">
        <f t="shared" si="122"/>
        <v/>
      </c>
      <c r="AD55" s="589" t="str">
        <f t="shared" si="122"/>
        <v/>
      </c>
      <c r="AE55" s="589" t="str">
        <f t="shared" si="122"/>
        <v/>
      </c>
      <c r="AF55" s="589" t="str">
        <f t="shared" si="122"/>
        <v/>
      </c>
      <c r="AG55" s="589" t="str">
        <f t="shared" si="122"/>
        <v/>
      </c>
      <c r="AH55" s="589" t="str">
        <f t="shared" si="122"/>
        <v/>
      </c>
      <c r="AI55" s="589" t="str">
        <f t="shared" si="122"/>
        <v/>
      </c>
      <c r="AJ55" s="589" t="str">
        <f t="shared" si="122"/>
        <v/>
      </c>
      <c r="AK55" s="589" t="str">
        <f t="shared" si="122"/>
        <v/>
      </c>
      <c r="AL55" s="589" t="str">
        <f t="shared" si="122"/>
        <v/>
      </c>
      <c r="AM55" s="589" t="str">
        <f t="shared" si="122"/>
        <v/>
      </c>
      <c r="AN55" s="589" t="str">
        <f t="shared" si="122"/>
        <v/>
      </c>
      <c r="AO55" s="589" t="str">
        <f t="shared" si="122"/>
        <v/>
      </c>
      <c r="AP55" s="589" t="str">
        <f t="shared" si="122"/>
        <v/>
      </c>
      <c r="AQ55" s="589" t="str">
        <f t="shared" si="122"/>
        <v/>
      </c>
      <c r="AR55" s="589" t="str">
        <f t="shared" si="122"/>
        <v/>
      </c>
      <c r="AS55" s="589" t="str">
        <f t="shared" si="122"/>
        <v/>
      </c>
      <c r="AT55" s="589" t="str">
        <f t="shared" si="122"/>
        <v/>
      </c>
      <c r="AU55" s="589" t="str">
        <f t="shared" si="122"/>
        <v/>
      </c>
      <c r="AV55" s="589" t="str">
        <f t="shared" si="122"/>
        <v/>
      </c>
      <c r="AW55" s="589" t="str">
        <f t="shared" si="122"/>
        <v/>
      </c>
      <c r="AX55" s="589" t="str">
        <f t="shared" si="122"/>
        <v/>
      </c>
      <c r="AY55" s="589" t="str">
        <f t="shared" si="122"/>
        <v/>
      </c>
      <c r="AZ55" s="589" t="str">
        <f t="shared" si="122"/>
        <v/>
      </c>
      <c r="BA55" s="589" t="str">
        <f t="shared" si="122"/>
        <v/>
      </c>
      <c r="BB55" s="589" t="str">
        <f t="shared" si="122"/>
        <v/>
      </c>
      <c r="BC55" s="589" t="str">
        <f t="shared" ref="BC55:BH55" si="123">IF(BC53 = "n","x","")</f>
        <v/>
      </c>
      <c r="BD55" s="594" t="str">
        <f t="shared" si="123"/>
        <v/>
      </c>
      <c r="BE55" s="585" t="str">
        <f t="shared" si="123"/>
        <v/>
      </c>
      <c r="BF55" s="126" t="str">
        <f t="shared" si="123"/>
        <v/>
      </c>
      <c r="BG55" s="126" t="str">
        <f t="shared" si="123"/>
        <v/>
      </c>
      <c r="BH55" s="126" t="str">
        <f t="shared" si="123"/>
        <v/>
      </c>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row>
    <row r="56" spans="1:92" s="214" customFormat="1" x14ac:dyDescent="0.2">
      <c r="A56" s="359" t="s">
        <v>61</v>
      </c>
      <c r="B56" s="605"/>
      <c r="C56" s="136"/>
      <c r="D56" s="136"/>
      <c r="E56" s="17"/>
      <c r="F56" s="188"/>
      <c r="G56" s="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8"/>
      <c r="BE56" s="587"/>
      <c r="BF56" s="126"/>
      <c r="BG56" s="126"/>
      <c r="BH56" s="126"/>
      <c r="BI56" s="222"/>
      <c r="BJ56" s="222"/>
      <c r="BK56" s="222"/>
      <c r="BL56" s="222"/>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2"/>
      <c r="CJ56" s="222"/>
      <c r="CK56" s="222"/>
      <c r="CL56" s="222"/>
    </row>
    <row r="57" spans="1:92" s="274" customFormat="1" ht="15.75" customHeight="1" x14ac:dyDescent="0.2">
      <c r="A57" s="717"/>
      <c r="B57" s="721" t="s">
        <v>125</v>
      </c>
      <c r="C57" s="747"/>
      <c r="D57" s="747"/>
      <c r="E57" s="747"/>
      <c r="F57" s="748"/>
      <c r="G57" s="16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648"/>
      <c r="BE57" s="259"/>
    </row>
    <row r="58" spans="1:92" ht="33.75" x14ac:dyDescent="0.2">
      <c r="A58" s="357" t="s">
        <v>45</v>
      </c>
      <c r="B58" s="602" t="s">
        <v>365</v>
      </c>
      <c r="C58" s="303" t="s">
        <v>176</v>
      </c>
      <c r="D58" s="300" t="s">
        <v>72</v>
      </c>
      <c r="E58" s="301" t="s">
        <v>10</v>
      </c>
      <c r="F58" s="304"/>
      <c r="G58" s="305"/>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4"/>
      <c r="BE58" s="49"/>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row>
    <row r="59" spans="1:92" ht="78.75" x14ac:dyDescent="0.2">
      <c r="A59" s="358" t="s">
        <v>103</v>
      </c>
      <c r="B59" s="616" t="s">
        <v>333</v>
      </c>
      <c r="C59" s="145" t="s">
        <v>163</v>
      </c>
      <c r="D59" s="116" t="s">
        <v>224</v>
      </c>
      <c r="E59" s="137" t="s">
        <v>10</v>
      </c>
      <c r="F59" s="138" t="s">
        <v>10</v>
      </c>
      <c r="G59" s="72"/>
      <c r="H59" s="585" t="str">
        <f t="shared" ref="H59" si="124">IF(H58= "n","x","")</f>
        <v/>
      </c>
      <c r="I59" s="585" t="str">
        <f t="shared" ref="I59:BB59" si="125">IF(I58= "n","x","")</f>
        <v/>
      </c>
      <c r="J59" s="585" t="str">
        <f t="shared" si="125"/>
        <v/>
      </c>
      <c r="K59" s="585" t="str">
        <f t="shared" si="125"/>
        <v/>
      </c>
      <c r="L59" s="585" t="str">
        <f t="shared" si="125"/>
        <v/>
      </c>
      <c r="M59" s="585" t="str">
        <f t="shared" si="125"/>
        <v/>
      </c>
      <c r="N59" s="585" t="str">
        <f t="shared" si="125"/>
        <v/>
      </c>
      <c r="O59" s="585" t="str">
        <f t="shared" si="125"/>
        <v/>
      </c>
      <c r="P59" s="585" t="str">
        <f t="shared" si="125"/>
        <v/>
      </c>
      <c r="Q59" s="585" t="str">
        <f t="shared" si="125"/>
        <v/>
      </c>
      <c r="R59" s="585" t="str">
        <f t="shared" si="125"/>
        <v/>
      </c>
      <c r="S59" s="585" t="str">
        <f t="shared" si="125"/>
        <v/>
      </c>
      <c r="T59" s="585" t="str">
        <f t="shared" si="125"/>
        <v/>
      </c>
      <c r="U59" s="585" t="str">
        <f t="shared" si="125"/>
        <v/>
      </c>
      <c r="V59" s="585" t="str">
        <f t="shared" si="125"/>
        <v/>
      </c>
      <c r="W59" s="585" t="str">
        <f t="shared" si="125"/>
        <v/>
      </c>
      <c r="X59" s="585" t="str">
        <f t="shared" si="125"/>
        <v/>
      </c>
      <c r="Y59" s="585" t="str">
        <f t="shared" si="125"/>
        <v/>
      </c>
      <c r="Z59" s="585" t="str">
        <f t="shared" si="125"/>
        <v/>
      </c>
      <c r="AA59" s="585" t="str">
        <f t="shared" si="125"/>
        <v/>
      </c>
      <c r="AB59" s="585" t="str">
        <f t="shared" si="125"/>
        <v/>
      </c>
      <c r="AC59" s="585" t="str">
        <f t="shared" si="125"/>
        <v/>
      </c>
      <c r="AD59" s="585" t="str">
        <f t="shared" si="125"/>
        <v/>
      </c>
      <c r="AE59" s="585" t="str">
        <f t="shared" si="125"/>
        <v/>
      </c>
      <c r="AF59" s="585" t="str">
        <f t="shared" si="125"/>
        <v/>
      </c>
      <c r="AG59" s="585" t="str">
        <f t="shared" si="125"/>
        <v/>
      </c>
      <c r="AH59" s="585" t="str">
        <f t="shared" si="125"/>
        <v/>
      </c>
      <c r="AI59" s="585" t="str">
        <f t="shared" si="125"/>
        <v/>
      </c>
      <c r="AJ59" s="585" t="str">
        <f t="shared" si="125"/>
        <v/>
      </c>
      <c r="AK59" s="585" t="str">
        <f t="shared" si="125"/>
        <v/>
      </c>
      <c r="AL59" s="585" t="str">
        <f t="shared" si="125"/>
        <v/>
      </c>
      <c r="AM59" s="585" t="str">
        <f t="shared" si="125"/>
        <v/>
      </c>
      <c r="AN59" s="585" t="str">
        <f t="shared" si="125"/>
        <v/>
      </c>
      <c r="AO59" s="585" t="str">
        <f t="shared" si="125"/>
        <v/>
      </c>
      <c r="AP59" s="585" t="str">
        <f t="shared" si="125"/>
        <v/>
      </c>
      <c r="AQ59" s="585" t="str">
        <f t="shared" si="125"/>
        <v/>
      </c>
      <c r="AR59" s="585" t="str">
        <f t="shared" si="125"/>
        <v/>
      </c>
      <c r="AS59" s="585" t="str">
        <f t="shared" si="125"/>
        <v/>
      </c>
      <c r="AT59" s="585" t="str">
        <f t="shared" si="125"/>
        <v/>
      </c>
      <c r="AU59" s="585" t="str">
        <f t="shared" si="125"/>
        <v/>
      </c>
      <c r="AV59" s="585" t="str">
        <f t="shared" si="125"/>
        <v/>
      </c>
      <c r="AW59" s="585" t="str">
        <f t="shared" si="125"/>
        <v/>
      </c>
      <c r="AX59" s="585" t="str">
        <f t="shared" si="125"/>
        <v/>
      </c>
      <c r="AY59" s="585" t="str">
        <f t="shared" si="125"/>
        <v/>
      </c>
      <c r="AZ59" s="585" t="str">
        <f t="shared" si="125"/>
        <v/>
      </c>
      <c r="BA59" s="585" t="str">
        <f t="shared" si="125"/>
        <v/>
      </c>
      <c r="BB59" s="585" t="str">
        <f t="shared" si="125"/>
        <v/>
      </c>
      <c r="BC59" s="585" t="str">
        <f t="shared" ref="BC59:BM59" si="126">IF(BC58 = "n","x","")</f>
        <v/>
      </c>
      <c r="BD59" s="586" t="str">
        <f t="shared" si="126"/>
        <v/>
      </c>
      <c r="BE59" s="585" t="str">
        <f t="shared" si="126"/>
        <v/>
      </c>
      <c r="BF59" s="126" t="str">
        <f t="shared" si="126"/>
        <v/>
      </c>
      <c r="BG59" s="126" t="str">
        <f t="shared" si="126"/>
        <v/>
      </c>
      <c r="BH59" s="126" t="str">
        <f t="shared" si="126"/>
        <v/>
      </c>
      <c r="BI59" s="126" t="str">
        <f t="shared" si="126"/>
        <v/>
      </c>
      <c r="BJ59" s="126" t="str">
        <f t="shared" si="126"/>
        <v/>
      </c>
      <c r="BK59" s="126" t="str">
        <f t="shared" si="126"/>
        <v/>
      </c>
      <c r="BL59" s="126" t="str">
        <f t="shared" si="126"/>
        <v/>
      </c>
      <c r="BM59" s="126" t="str">
        <f t="shared" si="126"/>
        <v/>
      </c>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row>
    <row r="60" spans="1:92" s="257" customFormat="1" ht="79.5" customHeight="1" x14ac:dyDescent="0.2">
      <c r="A60" s="392" t="s">
        <v>104</v>
      </c>
      <c r="B60" s="617" t="s">
        <v>354</v>
      </c>
      <c r="C60" s="299" t="s">
        <v>13</v>
      </c>
      <c r="D60" s="179" t="s">
        <v>189</v>
      </c>
      <c r="E60" s="184" t="s">
        <v>10</v>
      </c>
      <c r="F60" s="308" t="s">
        <v>10</v>
      </c>
      <c r="G60" s="74"/>
      <c r="H60" s="589" t="str">
        <f t="shared" ref="H60" si="127">IF(H58= "n","x","")</f>
        <v/>
      </c>
      <c r="I60" s="589" t="str">
        <f t="shared" ref="I60:BB60" si="128">IF(I58= "n","x","")</f>
        <v/>
      </c>
      <c r="J60" s="589" t="str">
        <f t="shared" si="128"/>
        <v/>
      </c>
      <c r="K60" s="589" t="str">
        <f t="shared" si="128"/>
        <v/>
      </c>
      <c r="L60" s="589" t="str">
        <f t="shared" si="128"/>
        <v/>
      </c>
      <c r="M60" s="589" t="str">
        <f t="shared" si="128"/>
        <v/>
      </c>
      <c r="N60" s="589" t="str">
        <f t="shared" si="128"/>
        <v/>
      </c>
      <c r="O60" s="589" t="str">
        <f t="shared" si="128"/>
        <v/>
      </c>
      <c r="P60" s="589" t="str">
        <f t="shared" si="128"/>
        <v/>
      </c>
      <c r="Q60" s="589" t="str">
        <f t="shared" si="128"/>
        <v/>
      </c>
      <c r="R60" s="589" t="str">
        <f t="shared" si="128"/>
        <v/>
      </c>
      <c r="S60" s="589" t="str">
        <f t="shared" si="128"/>
        <v/>
      </c>
      <c r="T60" s="589" t="str">
        <f t="shared" si="128"/>
        <v/>
      </c>
      <c r="U60" s="589" t="str">
        <f t="shared" si="128"/>
        <v/>
      </c>
      <c r="V60" s="589" t="str">
        <f t="shared" si="128"/>
        <v/>
      </c>
      <c r="W60" s="589" t="str">
        <f t="shared" si="128"/>
        <v/>
      </c>
      <c r="X60" s="589" t="str">
        <f t="shared" si="128"/>
        <v/>
      </c>
      <c r="Y60" s="589" t="str">
        <f t="shared" si="128"/>
        <v/>
      </c>
      <c r="Z60" s="589" t="str">
        <f t="shared" si="128"/>
        <v/>
      </c>
      <c r="AA60" s="589" t="str">
        <f t="shared" si="128"/>
        <v/>
      </c>
      <c r="AB60" s="589" t="str">
        <f t="shared" si="128"/>
        <v/>
      </c>
      <c r="AC60" s="589" t="str">
        <f t="shared" si="128"/>
        <v/>
      </c>
      <c r="AD60" s="589" t="str">
        <f t="shared" si="128"/>
        <v/>
      </c>
      <c r="AE60" s="589" t="str">
        <f t="shared" si="128"/>
        <v/>
      </c>
      <c r="AF60" s="589" t="str">
        <f t="shared" si="128"/>
        <v/>
      </c>
      <c r="AG60" s="589" t="str">
        <f t="shared" si="128"/>
        <v/>
      </c>
      <c r="AH60" s="589" t="str">
        <f t="shared" si="128"/>
        <v/>
      </c>
      <c r="AI60" s="589" t="str">
        <f t="shared" si="128"/>
        <v/>
      </c>
      <c r="AJ60" s="589" t="str">
        <f t="shared" si="128"/>
        <v/>
      </c>
      <c r="AK60" s="589" t="str">
        <f t="shared" si="128"/>
        <v/>
      </c>
      <c r="AL60" s="589" t="str">
        <f t="shared" si="128"/>
        <v/>
      </c>
      <c r="AM60" s="589" t="str">
        <f t="shared" si="128"/>
        <v/>
      </c>
      <c r="AN60" s="589" t="str">
        <f t="shared" si="128"/>
        <v/>
      </c>
      <c r="AO60" s="589" t="str">
        <f t="shared" si="128"/>
        <v/>
      </c>
      <c r="AP60" s="589" t="str">
        <f t="shared" si="128"/>
        <v/>
      </c>
      <c r="AQ60" s="589" t="str">
        <f t="shared" si="128"/>
        <v/>
      </c>
      <c r="AR60" s="589" t="str">
        <f t="shared" si="128"/>
        <v/>
      </c>
      <c r="AS60" s="589" t="str">
        <f t="shared" si="128"/>
        <v/>
      </c>
      <c r="AT60" s="589" t="str">
        <f t="shared" si="128"/>
        <v/>
      </c>
      <c r="AU60" s="589" t="str">
        <f t="shared" si="128"/>
        <v/>
      </c>
      <c r="AV60" s="589" t="str">
        <f t="shared" si="128"/>
        <v/>
      </c>
      <c r="AW60" s="589" t="str">
        <f t="shared" si="128"/>
        <v/>
      </c>
      <c r="AX60" s="589" t="str">
        <f t="shared" si="128"/>
        <v/>
      </c>
      <c r="AY60" s="589" t="str">
        <f t="shared" si="128"/>
        <v/>
      </c>
      <c r="AZ60" s="589" t="str">
        <f t="shared" si="128"/>
        <v/>
      </c>
      <c r="BA60" s="589" t="str">
        <f t="shared" si="128"/>
        <v/>
      </c>
      <c r="BB60" s="589" t="str">
        <f t="shared" si="128"/>
        <v/>
      </c>
      <c r="BC60" s="589"/>
      <c r="BD60" s="594"/>
      <c r="BE60" s="585"/>
      <c r="BF60" s="126"/>
      <c r="BG60" s="126"/>
      <c r="BH60" s="126"/>
      <c r="BI60" s="126"/>
      <c r="BJ60" s="126"/>
      <c r="BK60" s="126"/>
      <c r="BL60" s="126"/>
      <c r="BM60" s="126"/>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2"/>
      <c r="CL60" s="222"/>
      <c r="CM60" s="214"/>
      <c r="CN60" s="322"/>
    </row>
    <row r="61" spans="1:92" s="214" customFormat="1" x14ac:dyDescent="0.2">
      <c r="A61" s="359" t="s">
        <v>61</v>
      </c>
      <c r="B61" s="618"/>
      <c r="C61" s="136"/>
      <c r="D61" s="134"/>
      <c r="E61" s="17"/>
      <c r="F61" s="188"/>
      <c r="G61" s="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8"/>
      <c r="BE61" s="587"/>
      <c r="BF61" s="126"/>
      <c r="BG61" s="126"/>
      <c r="BH61" s="126"/>
      <c r="BI61" s="126"/>
      <c r="BJ61" s="126"/>
      <c r="BK61" s="126"/>
      <c r="BL61" s="126"/>
      <c r="BM61" s="126"/>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row>
    <row r="62" spans="1:92" s="274" customFormat="1" x14ac:dyDescent="0.2">
      <c r="A62" s="717"/>
      <c r="B62" s="721" t="s">
        <v>126</v>
      </c>
      <c r="C62" s="747"/>
      <c r="D62" s="747"/>
      <c r="E62" s="747"/>
      <c r="F62" s="748"/>
      <c r="G62" s="168"/>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648"/>
      <c r="BE62" s="259"/>
    </row>
    <row r="63" spans="1:92" ht="25.5" customHeight="1" x14ac:dyDescent="0.2">
      <c r="A63" s="357" t="s">
        <v>46</v>
      </c>
      <c r="B63" s="602" t="s">
        <v>401</v>
      </c>
      <c r="C63" s="300" t="s">
        <v>27</v>
      </c>
      <c r="D63" s="300" t="s">
        <v>72</v>
      </c>
      <c r="E63" s="301" t="s">
        <v>10</v>
      </c>
      <c r="F63" s="304"/>
      <c r="G63" s="305"/>
      <c r="H63" s="595"/>
      <c r="I63" s="593"/>
      <c r="J63" s="593"/>
      <c r="K63" s="593"/>
      <c r="L63" s="593"/>
      <c r="M63" s="593"/>
      <c r="N63" s="593"/>
      <c r="O63" s="593"/>
      <c r="P63" s="593"/>
      <c r="Q63" s="59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3"/>
      <c r="AY63" s="583"/>
      <c r="AZ63" s="583"/>
      <c r="BA63" s="583"/>
      <c r="BB63" s="583"/>
      <c r="BC63" s="583"/>
      <c r="BD63" s="584"/>
      <c r="BE63" s="49"/>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row>
    <row r="64" spans="1:92" ht="22.5" x14ac:dyDescent="0.2">
      <c r="A64" s="358" t="s">
        <v>105</v>
      </c>
      <c r="B64" s="607" t="s">
        <v>334</v>
      </c>
      <c r="C64" s="145" t="s">
        <v>13</v>
      </c>
      <c r="D64" s="116" t="s">
        <v>136</v>
      </c>
      <c r="E64" s="137" t="s">
        <v>10</v>
      </c>
      <c r="F64" s="138" t="s">
        <v>10</v>
      </c>
      <c r="G64" s="72"/>
      <c r="H64" s="585" t="str">
        <f t="shared" ref="H64" si="129">IF(H63= "n","x","")</f>
        <v/>
      </c>
      <c r="I64" s="585" t="str">
        <f t="shared" ref="I64:BD64" si="130">IF(I63= "n","x","")</f>
        <v/>
      </c>
      <c r="J64" s="585" t="str">
        <f t="shared" si="130"/>
        <v/>
      </c>
      <c r="K64" s="585"/>
      <c r="L64" s="585" t="str">
        <f t="shared" si="130"/>
        <v/>
      </c>
      <c r="M64" s="585" t="str">
        <f t="shared" si="130"/>
        <v/>
      </c>
      <c r="N64" s="585" t="str">
        <f t="shared" si="130"/>
        <v/>
      </c>
      <c r="O64" s="585" t="str">
        <f t="shared" si="130"/>
        <v/>
      </c>
      <c r="P64" s="585" t="str">
        <f t="shared" si="130"/>
        <v/>
      </c>
      <c r="Q64" s="585" t="str">
        <f t="shared" si="130"/>
        <v/>
      </c>
      <c r="R64" s="585" t="str">
        <f t="shared" si="130"/>
        <v/>
      </c>
      <c r="S64" s="585" t="str">
        <f t="shared" si="130"/>
        <v/>
      </c>
      <c r="T64" s="585" t="str">
        <f t="shared" si="130"/>
        <v/>
      </c>
      <c r="U64" s="585" t="str">
        <f t="shared" si="130"/>
        <v/>
      </c>
      <c r="V64" s="585" t="str">
        <f t="shared" si="130"/>
        <v/>
      </c>
      <c r="W64" s="585" t="str">
        <f t="shared" si="130"/>
        <v/>
      </c>
      <c r="X64" s="585" t="str">
        <f t="shared" si="130"/>
        <v/>
      </c>
      <c r="Y64" s="585" t="str">
        <f t="shared" si="130"/>
        <v/>
      </c>
      <c r="Z64" s="585" t="str">
        <f t="shared" si="130"/>
        <v/>
      </c>
      <c r="AA64" s="585" t="str">
        <f t="shared" si="130"/>
        <v/>
      </c>
      <c r="AB64" s="585" t="str">
        <f t="shared" si="130"/>
        <v/>
      </c>
      <c r="AC64" s="585" t="str">
        <f t="shared" si="130"/>
        <v/>
      </c>
      <c r="AD64" s="585" t="str">
        <f t="shared" si="130"/>
        <v/>
      </c>
      <c r="AE64" s="585" t="str">
        <f t="shared" si="130"/>
        <v/>
      </c>
      <c r="AF64" s="585" t="str">
        <f t="shared" si="130"/>
        <v/>
      </c>
      <c r="AG64" s="585" t="str">
        <f t="shared" si="130"/>
        <v/>
      </c>
      <c r="AH64" s="585" t="str">
        <f t="shared" si="130"/>
        <v/>
      </c>
      <c r="AI64" s="585" t="str">
        <f t="shared" si="130"/>
        <v/>
      </c>
      <c r="AJ64" s="585" t="str">
        <f t="shared" si="130"/>
        <v/>
      </c>
      <c r="AK64" s="585" t="str">
        <f t="shared" si="130"/>
        <v/>
      </c>
      <c r="AL64" s="585" t="str">
        <f t="shared" si="130"/>
        <v/>
      </c>
      <c r="AM64" s="585" t="str">
        <f t="shared" si="130"/>
        <v/>
      </c>
      <c r="AN64" s="585" t="str">
        <f t="shared" si="130"/>
        <v/>
      </c>
      <c r="AO64" s="585" t="str">
        <f t="shared" si="130"/>
        <v/>
      </c>
      <c r="AP64" s="585" t="str">
        <f t="shared" si="130"/>
        <v/>
      </c>
      <c r="AQ64" s="585" t="str">
        <f t="shared" si="130"/>
        <v/>
      </c>
      <c r="AR64" s="585" t="str">
        <f t="shared" si="130"/>
        <v/>
      </c>
      <c r="AS64" s="585" t="str">
        <f t="shared" si="130"/>
        <v/>
      </c>
      <c r="AT64" s="585" t="str">
        <f t="shared" si="130"/>
        <v/>
      </c>
      <c r="AU64" s="585" t="str">
        <f t="shared" si="130"/>
        <v/>
      </c>
      <c r="AV64" s="585" t="str">
        <f t="shared" si="130"/>
        <v/>
      </c>
      <c r="AW64" s="585" t="str">
        <f t="shared" si="130"/>
        <v/>
      </c>
      <c r="AX64" s="585" t="str">
        <f t="shared" si="130"/>
        <v/>
      </c>
      <c r="AY64" s="585" t="str">
        <f t="shared" si="130"/>
        <v/>
      </c>
      <c r="AZ64" s="585" t="str">
        <f t="shared" si="130"/>
        <v/>
      </c>
      <c r="BA64" s="585" t="str">
        <f t="shared" si="130"/>
        <v/>
      </c>
      <c r="BB64" s="585" t="str">
        <f t="shared" si="130"/>
        <v/>
      </c>
      <c r="BC64" s="585" t="str">
        <f t="shared" si="130"/>
        <v/>
      </c>
      <c r="BD64" s="586" t="str">
        <f t="shared" si="130"/>
        <v/>
      </c>
      <c r="BE64" s="585" t="str">
        <f t="shared" ref="BE64:BO64" si="131">IF(BE63 = "n","x","")</f>
        <v/>
      </c>
      <c r="BF64" s="126" t="str">
        <f t="shared" si="131"/>
        <v/>
      </c>
      <c r="BG64" s="126" t="str">
        <f t="shared" si="131"/>
        <v/>
      </c>
      <c r="BH64" s="126" t="str">
        <f t="shared" si="131"/>
        <v/>
      </c>
      <c r="BI64" s="126" t="str">
        <f t="shared" si="131"/>
        <v/>
      </c>
      <c r="BJ64" s="126" t="str">
        <f t="shared" si="131"/>
        <v/>
      </c>
      <c r="BK64" s="126" t="str">
        <f t="shared" si="131"/>
        <v/>
      </c>
      <c r="BL64" s="126" t="str">
        <f t="shared" si="131"/>
        <v/>
      </c>
      <c r="BM64" s="126" t="str">
        <f t="shared" si="131"/>
        <v/>
      </c>
      <c r="BN64" s="126" t="str">
        <f t="shared" si="131"/>
        <v/>
      </c>
      <c r="BO64" s="126" t="str">
        <f t="shared" si="131"/>
        <v/>
      </c>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row>
    <row r="65" spans="1:91" ht="33.75" x14ac:dyDescent="0.2">
      <c r="A65" s="390" t="s">
        <v>121</v>
      </c>
      <c r="B65" s="610" t="s">
        <v>400</v>
      </c>
      <c r="C65" s="145" t="s">
        <v>13</v>
      </c>
      <c r="D65" s="116" t="s">
        <v>137</v>
      </c>
      <c r="E65" s="137" t="s">
        <v>10</v>
      </c>
      <c r="F65" s="138" t="s">
        <v>10</v>
      </c>
      <c r="G65" s="72"/>
      <c r="H65" s="585" t="str">
        <f t="shared" ref="H65" si="132">IF(H63= "n","x","")</f>
        <v/>
      </c>
      <c r="I65" s="585" t="str">
        <f t="shared" ref="I65:BB65" si="133">IF(I63= "n","x","")</f>
        <v/>
      </c>
      <c r="J65" s="585" t="str">
        <f t="shared" si="133"/>
        <v/>
      </c>
      <c r="K65" s="585"/>
      <c r="L65" s="585" t="str">
        <f t="shared" si="133"/>
        <v/>
      </c>
      <c r="M65" s="585" t="str">
        <f t="shared" si="133"/>
        <v/>
      </c>
      <c r="N65" s="585" t="str">
        <f t="shared" si="133"/>
        <v/>
      </c>
      <c r="O65" s="585" t="str">
        <f t="shared" si="133"/>
        <v/>
      </c>
      <c r="P65" s="585" t="str">
        <f t="shared" si="133"/>
        <v/>
      </c>
      <c r="Q65" s="585" t="str">
        <f t="shared" si="133"/>
        <v/>
      </c>
      <c r="R65" s="585" t="str">
        <f t="shared" si="133"/>
        <v/>
      </c>
      <c r="S65" s="585" t="str">
        <f t="shared" si="133"/>
        <v/>
      </c>
      <c r="T65" s="585" t="str">
        <f t="shared" si="133"/>
        <v/>
      </c>
      <c r="U65" s="585" t="str">
        <f t="shared" si="133"/>
        <v/>
      </c>
      <c r="V65" s="585" t="str">
        <f t="shared" si="133"/>
        <v/>
      </c>
      <c r="W65" s="585" t="str">
        <f t="shared" si="133"/>
        <v/>
      </c>
      <c r="X65" s="585" t="str">
        <f t="shared" si="133"/>
        <v/>
      </c>
      <c r="Y65" s="585" t="str">
        <f t="shared" si="133"/>
        <v/>
      </c>
      <c r="Z65" s="585" t="str">
        <f t="shared" si="133"/>
        <v/>
      </c>
      <c r="AA65" s="585" t="str">
        <f t="shared" si="133"/>
        <v/>
      </c>
      <c r="AB65" s="585" t="str">
        <f t="shared" si="133"/>
        <v/>
      </c>
      <c r="AC65" s="585" t="str">
        <f t="shared" si="133"/>
        <v/>
      </c>
      <c r="AD65" s="585" t="str">
        <f t="shared" si="133"/>
        <v/>
      </c>
      <c r="AE65" s="585" t="str">
        <f t="shared" si="133"/>
        <v/>
      </c>
      <c r="AF65" s="585" t="str">
        <f t="shared" si="133"/>
        <v/>
      </c>
      <c r="AG65" s="585" t="str">
        <f t="shared" si="133"/>
        <v/>
      </c>
      <c r="AH65" s="585" t="str">
        <f t="shared" si="133"/>
        <v/>
      </c>
      <c r="AI65" s="585" t="str">
        <f t="shared" si="133"/>
        <v/>
      </c>
      <c r="AJ65" s="585" t="str">
        <f t="shared" si="133"/>
        <v/>
      </c>
      <c r="AK65" s="585" t="str">
        <f t="shared" si="133"/>
        <v/>
      </c>
      <c r="AL65" s="585" t="str">
        <f t="shared" si="133"/>
        <v/>
      </c>
      <c r="AM65" s="585" t="str">
        <f t="shared" si="133"/>
        <v/>
      </c>
      <c r="AN65" s="585" t="str">
        <f t="shared" si="133"/>
        <v/>
      </c>
      <c r="AO65" s="585" t="str">
        <f t="shared" si="133"/>
        <v/>
      </c>
      <c r="AP65" s="585" t="str">
        <f t="shared" si="133"/>
        <v/>
      </c>
      <c r="AQ65" s="585" t="str">
        <f t="shared" si="133"/>
        <v/>
      </c>
      <c r="AR65" s="585" t="str">
        <f t="shared" si="133"/>
        <v/>
      </c>
      <c r="AS65" s="585" t="str">
        <f t="shared" si="133"/>
        <v/>
      </c>
      <c r="AT65" s="585" t="str">
        <f t="shared" si="133"/>
        <v/>
      </c>
      <c r="AU65" s="585" t="str">
        <f t="shared" si="133"/>
        <v/>
      </c>
      <c r="AV65" s="585" t="str">
        <f t="shared" si="133"/>
        <v/>
      </c>
      <c r="AW65" s="585" t="str">
        <f t="shared" si="133"/>
        <v/>
      </c>
      <c r="AX65" s="585" t="str">
        <f t="shared" si="133"/>
        <v/>
      </c>
      <c r="AY65" s="585" t="str">
        <f t="shared" si="133"/>
        <v/>
      </c>
      <c r="AZ65" s="585" t="str">
        <f t="shared" si="133"/>
        <v/>
      </c>
      <c r="BA65" s="585" t="str">
        <f t="shared" si="133"/>
        <v/>
      </c>
      <c r="BB65" s="585" t="str">
        <f t="shared" si="133"/>
        <v/>
      </c>
      <c r="BC65" s="585" t="str">
        <f t="shared" ref="BC65:BH65" si="134">IF(BC63 = "n","x","")</f>
        <v/>
      </c>
      <c r="BD65" s="586" t="str">
        <f t="shared" si="134"/>
        <v/>
      </c>
      <c r="BE65" s="585" t="str">
        <f t="shared" si="134"/>
        <v/>
      </c>
      <c r="BF65" s="126" t="str">
        <f t="shared" si="134"/>
        <v/>
      </c>
      <c r="BG65" s="126" t="str">
        <f t="shared" si="134"/>
        <v/>
      </c>
      <c r="BH65" s="126" t="str">
        <f t="shared" si="134"/>
        <v/>
      </c>
      <c r="BI65" s="126"/>
      <c r="BJ65" s="126"/>
      <c r="BK65" s="126"/>
      <c r="BL65" s="126"/>
      <c r="BM65" s="126"/>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row>
    <row r="66" spans="1:91" x14ac:dyDescent="0.2">
      <c r="A66" s="359" t="s">
        <v>86</v>
      </c>
      <c r="B66" s="606"/>
      <c r="C66" s="145"/>
      <c r="D66" s="116"/>
      <c r="E66" s="137"/>
      <c r="F66" s="138"/>
      <c r="G66" s="72"/>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5"/>
      <c r="BD66" s="586"/>
      <c r="BE66" s="585"/>
      <c r="BF66" s="126"/>
      <c r="BG66" s="126"/>
      <c r="BH66" s="126"/>
      <c r="BI66" s="126"/>
      <c r="BJ66" s="126"/>
      <c r="BK66" s="126"/>
      <c r="BL66" s="126"/>
      <c r="BM66" s="126"/>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row>
    <row r="67" spans="1:91" s="632" customFormat="1" x14ac:dyDescent="0.2">
      <c r="A67" s="717"/>
      <c r="B67" s="721" t="s">
        <v>429</v>
      </c>
      <c r="C67" s="755"/>
      <c r="D67" s="756"/>
      <c r="E67" s="757"/>
      <c r="F67" s="758"/>
      <c r="G67" s="759"/>
      <c r="H67" s="760"/>
      <c r="I67" s="760"/>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60"/>
      <c r="AM67" s="760"/>
      <c r="AN67" s="760"/>
      <c r="AO67" s="760"/>
      <c r="AP67" s="760"/>
      <c r="AQ67" s="760"/>
      <c r="AR67" s="760"/>
      <c r="AS67" s="760"/>
      <c r="AT67" s="760"/>
      <c r="AU67" s="760"/>
      <c r="AV67" s="760"/>
      <c r="AW67" s="760"/>
      <c r="AX67" s="760"/>
      <c r="AY67" s="760"/>
      <c r="AZ67" s="760"/>
      <c r="BA67" s="760"/>
      <c r="BB67" s="760"/>
      <c r="BC67" s="760"/>
      <c r="BD67" s="761"/>
      <c r="BE67" s="760"/>
      <c r="BF67" s="124"/>
      <c r="BG67" s="124"/>
      <c r="BH67" s="124"/>
      <c r="BI67" s="124"/>
      <c r="BJ67" s="124"/>
      <c r="BK67" s="124"/>
      <c r="BL67" s="124"/>
      <c r="BM67" s="124"/>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2"/>
    </row>
    <row r="68" spans="1:91" ht="36" customHeight="1" x14ac:dyDescent="0.2">
      <c r="A68" s="141" t="s">
        <v>293</v>
      </c>
      <c r="B68" s="610" t="s">
        <v>366</v>
      </c>
      <c r="C68" s="100" t="s">
        <v>294</v>
      </c>
      <c r="D68" s="116" t="s">
        <v>72</v>
      </c>
      <c r="E68" s="137" t="s">
        <v>10</v>
      </c>
      <c r="F68" s="138"/>
      <c r="G68" s="72"/>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5"/>
      <c r="AY68" s="585"/>
      <c r="AZ68" s="585"/>
      <c r="BA68" s="585"/>
      <c r="BB68" s="585"/>
      <c r="BC68" s="585"/>
      <c r="BD68" s="586"/>
      <c r="BE68" s="585"/>
      <c r="BF68" s="126"/>
      <c r="BG68" s="126"/>
      <c r="BH68" s="126"/>
      <c r="BI68" s="126"/>
      <c r="BJ68" s="126"/>
      <c r="BK68" s="126"/>
      <c r="BL68" s="126"/>
      <c r="BM68" s="126"/>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row>
    <row r="69" spans="1:91" ht="33.75" x14ac:dyDescent="0.2">
      <c r="A69" s="358" t="s">
        <v>295</v>
      </c>
      <c r="B69" s="607" t="s">
        <v>390</v>
      </c>
      <c r="C69" s="100" t="s">
        <v>294</v>
      </c>
      <c r="D69" s="116" t="s">
        <v>119</v>
      </c>
      <c r="E69" s="148"/>
      <c r="F69" s="769" t="s">
        <v>10</v>
      </c>
      <c r="G69" s="324"/>
      <c r="H69" s="585" t="str">
        <f t="shared" ref="H69:BE69" si="135">IF(H68= "n","x","")</f>
        <v/>
      </c>
      <c r="I69" s="585" t="str">
        <f t="shared" si="135"/>
        <v/>
      </c>
      <c r="J69" s="585" t="str">
        <f t="shared" si="135"/>
        <v/>
      </c>
      <c r="K69" s="585" t="str">
        <f t="shared" si="135"/>
        <v/>
      </c>
      <c r="L69" s="585" t="str">
        <f t="shared" si="135"/>
        <v/>
      </c>
      <c r="M69" s="585" t="str">
        <f t="shared" si="135"/>
        <v/>
      </c>
      <c r="N69" s="585" t="str">
        <f t="shared" si="135"/>
        <v/>
      </c>
      <c r="O69" s="585" t="str">
        <f t="shared" si="135"/>
        <v/>
      </c>
      <c r="P69" s="585" t="str">
        <f t="shared" si="135"/>
        <v/>
      </c>
      <c r="Q69" s="585" t="str">
        <f t="shared" si="135"/>
        <v/>
      </c>
      <c r="R69" s="585" t="str">
        <f t="shared" si="135"/>
        <v/>
      </c>
      <c r="S69" s="585" t="str">
        <f t="shared" si="135"/>
        <v/>
      </c>
      <c r="T69" s="585" t="str">
        <f t="shared" si="135"/>
        <v/>
      </c>
      <c r="U69" s="585" t="str">
        <f t="shared" si="135"/>
        <v/>
      </c>
      <c r="V69" s="585" t="str">
        <f t="shared" si="135"/>
        <v/>
      </c>
      <c r="W69" s="585" t="str">
        <f t="shared" si="135"/>
        <v/>
      </c>
      <c r="X69" s="585" t="str">
        <f t="shared" si="135"/>
        <v/>
      </c>
      <c r="Y69" s="585" t="str">
        <f t="shared" si="135"/>
        <v/>
      </c>
      <c r="Z69" s="585" t="str">
        <f t="shared" si="135"/>
        <v/>
      </c>
      <c r="AA69" s="585" t="str">
        <f t="shared" si="135"/>
        <v/>
      </c>
      <c r="AB69" s="585" t="str">
        <f t="shared" si="135"/>
        <v/>
      </c>
      <c r="AC69" s="585" t="str">
        <f t="shared" si="135"/>
        <v/>
      </c>
      <c r="AD69" s="585" t="str">
        <f t="shared" si="135"/>
        <v/>
      </c>
      <c r="AE69" s="585" t="str">
        <f t="shared" si="135"/>
        <v/>
      </c>
      <c r="AF69" s="585" t="str">
        <f t="shared" si="135"/>
        <v/>
      </c>
      <c r="AG69" s="585" t="str">
        <f t="shared" si="135"/>
        <v/>
      </c>
      <c r="AH69" s="585" t="str">
        <f t="shared" si="135"/>
        <v/>
      </c>
      <c r="AI69" s="585" t="str">
        <f t="shared" si="135"/>
        <v/>
      </c>
      <c r="AJ69" s="585" t="str">
        <f t="shared" si="135"/>
        <v/>
      </c>
      <c r="AK69" s="585" t="str">
        <f t="shared" si="135"/>
        <v/>
      </c>
      <c r="AL69" s="585" t="str">
        <f t="shared" si="135"/>
        <v/>
      </c>
      <c r="AM69" s="585" t="str">
        <f t="shared" si="135"/>
        <v/>
      </c>
      <c r="AN69" s="585" t="str">
        <f t="shared" si="135"/>
        <v/>
      </c>
      <c r="AO69" s="585" t="str">
        <f t="shared" si="135"/>
        <v/>
      </c>
      <c r="AP69" s="585" t="str">
        <f t="shared" si="135"/>
        <v/>
      </c>
      <c r="AQ69" s="585" t="str">
        <f t="shared" si="135"/>
        <v/>
      </c>
      <c r="AR69" s="585" t="str">
        <f t="shared" si="135"/>
        <v/>
      </c>
      <c r="AS69" s="585" t="str">
        <f t="shared" si="135"/>
        <v/>
      </c>
      <c r="AT69" s="585" t="str">
        <f t="shared" si="135"/>
        <v/>
      </c>
      <c r="AU69" s="585" t="str">
        <f t="shared" si="135"/>
        <v/>
      </c>
      <c r="AV69" s="585" t="str">
        <f t="shared" si="135"/>
        <v/>
      </c>
      <c r="AW69" s="585" t="str">
        <f t="shared" si="135"/>
        <v/>
      </c>
      <c r="AX69" s="585" t="str">
        <f t="shared" si="135"/>
        <v/>
      </c>
      <c r="AY69" s="585" t="str">
        <f t="shared" si="135"/>
        <v/>
      </c>
      <c r="AZ69" s="585" t="str">
        <f t="shared" si="135"/>
        <v/>
      </c>
      <c r="BA69" s="585" t="str">
        <f t="shared" si="135"/>
        <v/>
      </c>
      <c r="BB69" s="585" t="str">
        <f t="shared" si="135"/>
        <v/>
      </c>
      <c r="BC69" s="585" t="str">
        <f t="shared" si="135"/>
        <v/>
      </c>
      <c r="BD69" s="585" t="str">
        <f t="shared" si="135"/>
        <v/>
      </c>
      <c r="BE69" s="585" t="str">
        <f t="shared" si="135"/>
        <v/>
      </c>
      <c r="BF69" s="126"/>
      <c r="BG69" s="126"/>
      <c r="BH69" s="126"/>
      <c r="BI69" s="126"/>
      <c r="BJ69" s="126"/>
      <c r="BK69" s="126"/>
      <c r="BL69" s="126"/>
      <c r="BM69" s="126"/>
      <c r="BN69" s="126"/>
      <c r="BO69" s="126"/>
      <c r="BP69" s="126"/>
      <c r="BQ69" s="126"/>
      <c r="BR69" s="126"/>
    </row>
    <row r="70" spans="1:91" s="186" customFormat="1" x14ac:dyDescent="0.2">
      <c r="A70" s="410" t="s">
        <v>86</v>
      </c>
      <c r="B70" s="408"/>
      <c r="C70" s="411"/>
      <c r="D70" s="412"/>
      <c r="E70" s="412"/>
      <c r="F70" s="413"/>
      <c r="G70" s="214"/>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6"/>
      <c r="AY70" s="596"/>
      <c r="AZ70" s="596"/>
      <c r="BA70" s="596"/>
      <c r="BB70" s="596"/>
      <c r="BC70" s="596"/>
      <c r="BD70" s="596"/>
      <c r="BE70" s="587"/>
      <c r="BF70" s="126"/>
      <c r="BG70" s="126"/>
      <c r="BH70" s="126"/>
      <c r="BI70" s="126"/>
      <c r="BJ70" s="126"/>
      <c r="BK70" s="126"/>
      <c r="BL70" s="126"/>
      <c r="BM70" s="126"/>
      <c r="BN70" s="126"/>
      <c r="BO70" s="126"/>
      <c r="BP70" s="126"/>
      <c r="BQ70" s="126"/>
      <c r="BR70" s="126"/>
      <c r="BS70" s="214"/>
      <c r="BT70" s="214"/>
      <c r="BU70" s="214"/>
      <c r="BV70" s="214"/>
      <c r="BW70" s="214"/>
      <c r="BX70" s="214"/>
      <c r="BY70" s="214"/>
      <c r="BZ70" s="214"/>
      <c r="CA70" s="214"/>
      <c r="CB70" s="214"/>
      <c r="CC70" s="214"/>
      <c r="CD70" s="214"/>
      <c r="CE70" s="214"/>
      <c r="CF70" s="214"/>
      <c r="CG70" s="214"/>
      <c r="CH70" s="214"/>
      <c r="CI70" s="214"/>
      <c r="CJ70" s="214"/>
      <c r="CK70" s="214"/>
      <c r="CL70" s="214"/>
      <c r="CM70" s="214"/>
    </row>
    <row r="71" spans="1:91" s="186" customFormat="1" x14ac:dyDescent="0.2">
      <c r="A71" s="410"/>
      <c r="B71" s="414" t="s">
        <v>215</v>
      </c>
      <c r="C71" s="411"/>
      <c r="D71" s="412"/>
      <c r="E71" s="412"/>
      <c r="F71" s="444"/>
      <c r="G71" s="214"/>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c r="AM71" s="596"/>
      <c r="AN71" s="596"/>
      <c r="AO71" s="596"/>
      <c r="AP71" s="596"/>
      <c r="AQ71" s="596"/>
      <c r="AR71" s="596"/>
      <c r="AS71" s="596"/>
      <c r="AT71" s="596"/>
      <c r="AU71" s="596"/>
      <c r="AV71" s="596"/>
      <c r="AW71" s="596"/>
      <c r="AX71" s="596"/>
      <c r="AY71" s="596"/>
      <c r="AZ71" s="596"/>
      <c r="BA71" s="596"/>
      <c r="BB71" s="596"/>
      <c r="BC71" s="596"/>
      <c r="BD71" s="596"/>
      <c r="BE71" s="587"/>
      <c r="BF71" s="126"/>
      <c r="BG71" s="126"/>
      <c r="BH71" s="126"/>
      <c r="BI71" s="126"/>
      <c r="BJ71" s="126"/>
      <c r="BK71" s="126"/>
      <c r="BL71" s="126"/>
      <c r="BM71" s="126"/>
      <c r="BN71" s="126"/>
      <c r="BO71" s="126"/>
      <c r="BP71" s="126"/>
      <c r="BQ71" s="126"/>
      <c r="BR71" s="126"/>
      <c r="BS71" s="214"/>
      <c r="BT71" s="214"/>
      <c r="BU71" s="214"/>
      <c r="BV71" s="214"/>
      <c r="BW71" s="214"/>
      <c r="BX71" s="214"/>
      <c r="BY71" s="214"/>
      <c r="BZ71" s="214"/>
      <c r="CA71" s="214"/>
      <c r="CB71" s="214"/>
      <c r="CC71" s="214"/>
      <c r="CD71" s="214"/>
      <c r="CE71" s="214"/>
      <c r="CF71" s="214"/>
      <c r="CG71" s="214"/>
      <c r="CH71" s="214"/>
      <c r="CI71" s="214"/>
      <c r="CJ71" s="214"/>
      <c r="CK71" s="214"/>
      <c r="CL71" s="214"/>
      <c r="CM71" s="214"/>
    </row>
    <row r="72" spans="1:91" ht="13.9" customHeight="1" x14ac:dyDescent="0.2">
      <c r="A72" s="141" t="s">
        <v>88</v>
      </c>
      <c r="B72" s="406" t="s">
        <v>89</v>
      </c>
      <c r="C72" s="406"/>
      <c r="D72" s="406"/>
      <c r="E72" s="406"/>
      <c r="F72" s="406"/>
      <c r="G72" s="123"/>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85"/>
      <c r="BF72" s="126"/>
      <c r="BG72" s="126"/>
      <c r="BH72" s="126"/>
      <c r="BI72" s="126"/>
      <c r="BJ72" s="126"/>
      <c r="BK72" s="126"/>
      <c r="BL72" s="126"/>
      <c r="BM72" s="126"/>
      <c r="BN72" s="126"/>
      <c r="BO72" s="126"/>
      <c r="BP72" s="126"/>
      <c r="BQ72" s="126"/>
      <c r="BR72" s="126"/>
    </row>
    <row r="73" spans="1:91" ht="11.45" customHeight="1" x14ac:dyDescent="0.2">
      <c r="A73" s="141" t="s">
        <v>90</v>
      </c>
      <c r="B73" s="406" t="s">
        <v>91</v>
      </c>
      <c r="C73" s="406"/>
      <c r="D73" s="406"/>
      <c r="E73" s="406"/>
      <c r="F73" s="406"/>
      <c r="G73" s="123"/>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7"/>
      <c r="BE73" s="585"/>
      <c r="BF73" s="126"/>
      <c r="BG73" s="126"/>
      <c r="BH73" s="126"/>
      <c r="BI73" s="126"/>
      <c r="BJ73" s="126"/>
      <c r="BK73" s="126"/>
      <c r="BL73" s="126"/>
      <c r="BM73" s="126"/>
      <c r="BN73" s="126"/>
      <c r="BO73" s="126"/>
      <c r="BP73" s="126"/>
      <c r="BQ73" s="126"/>
      <c r="BR73" s="126"/>
    </row>
    <row r="74" spans="1:91" x14ac:dyDescent="0.2">
      <c r="A74" s="141"/>
      <c r="B74" s="404" t="s">
        <v>272</v>
      </c>
      <c r="C74" s="404"/>
      <c r="D74" s="404"/>
      <c r="E74" s="404"/>
      <c r="F74" s="404"/>
      <c r="G74" s="125"/>
      <c r="H74" s="597"/>
      <c r="I74" s="597"/>
      <c r="J74" s="597"/>
      <c r="K74" s="597"/>
      <c r="L74" s="597"/>
      <c r="M74" s="597"/>
      <c r="N74" s="597"/>
      <c r="O74" s="597"/>
      <c r="P74" s="597"/>
      <c r="Q74" s="597"/>
      <c r="R74" s="598"/>
      <c r="S74" s="598"/>
      <c r="T74" s="598"/>
      <c r="U74" s="598"/>
      <c r="V74" s="598"/>
      <c r="W74" s="598"/>
      <c r="X74" s="598"/>
      <c r="Y74" s="598"/>
      <c r="Z74" s="598"/>
      <c r="AA74" s="598"/>
      <c r="AB74" s="598"/>
      <c r="AC74" s="598"/>
      <c r="AD74" s="598"/>
      <c r="AE74" s="598"/>
      <c r="AF74" s="598"/>
      <c r="AG74" s="598"/>
      <c r="AH74" s="598"/>
      <c r="AI74" s="598"/>
      <c r="AJ74" s="598"/>
      <c r="AK74" s="598"/>
      <c r="AL74" s="598"/>
      <c r="AM74" s="598"/>
      <c r="AN74" s="598"/>
      <c r="AO74" s="598"/>
      <c r="AP74" s="598"/>
      <c r="AQ74" s="598"/>
      <c r="AR74" s="598"/>
      <c r="AS74" s="598"/>
      <c r="AT74" s="598"/>
      <c r="AU74" s="598"/>
      <c r="AV74" s="598"/>
      <c r="AW74" s="598"/>
      <c r="AX74" s="598"/>
      <c r="AY74" s="598"/>
      <c r="AZ74" s="598"/>
      <c r="BA74" s="598"/>
      <c r="BB74" s="598"/>
      <c r="BC74" s="598"/>
      <c r="BD74" s="598"/>
      <c r="BE74" s="49"/>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row>
    <row r="75" spans="1:91" ht="12.75" customHeight="1" x14ac:dyDescent="0.2">
      <c r="A75" s="358"/>
      <c r="B75" s="405" t="s">
        <v>8</v>
      </c>
      <c r="C75" s="405"/>
      <c r="D75" s="405"/>
      <c r="E75" s="405"/>
      <c r="F75" s="405"/>
      <c r="G75" s="125"/>
      <c r="H75" s="597"/>
      <c r="I75" s="597"/>
      <c r="J75" s="597"/>
      <c r="K75" s="597"/>
      <c r="L75" s="597"/>
      <c r="M75" s="597"/>
      <c r="N75" s="597"/>
      <c r="O75" s="597"/>
      <c r="P75" s="597"/>
      <c r="Q75" s="597"/>
      <c r="R75" s="598"/>
      <c r="S75" s="598"/>
      <c r="T75" s="598"/>
      <c r="U75" s="598"/>
      <c r="V75" s="598"/>
      <c r="W75" s="598"/>
      <c r="X75" s="598"/>
      <c r="Y75" s="598"/>
      <c r="Z75" s="598"/>
      <c r="AA75" s="598"/>
      <c r="AB75" s="598"/>
      <c r="AC75" s="598"/>
      <c r="AD75" s="598"/>
      <c r="AE75" s="598"/>
      <c r="AF75" s="598"/>
      <c r="AG75" s="598"/>
      <c r="AH75" s="598"/>
      <c r="AI75" s="598"/>
      <c r="AJ75" s="598"/>
      <c r="AK75" s="598"/>
      <c r="AL75" s="598"/>
      <c r="AM75" s="598"/>
      <c r="AN75" s="598"/>
      <c r="AO75" s="598"/>
      <c r="AP75" s="598"/>
      <c r="AQ75" s="598"/>
      <c r="AR75" s="598"/>
      <c r="AS75" s="598"/>
      <c r="AT75" s="598"/>
      <c r="AU75" s="598"/>
      <c r="AV75" s="598"/>
      <c r="AW75" s="598"/>
      <c r="AX75" s="598"/>
      <c r="AY75" s="598"/>
      <c r="AZ75" s="598"/>
      <c r="BA75" s="598"/>
      <c r="BB75" s="598"/>
      <c r="BC75" s="598"/>
      <c r="BD75" s="598"/>
      <c r="BE75" s="49"/>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row>
    <row r="76" spans="1:91" ht="46.5" customHeight="1" x14ac:dyDescent="0.2">
      <c r="B76" s="857" t="s">
        <v>290</v>
      </c>
      <c r="C76" s="857"/>
      <c r="D76" s="857"/>
      <c r="E76" s="857"/>
      <c r="F76" s="857"/>
      <c r="G76" s="125"/>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8"/>
      <c r="AN76" s="598"/>
      <c r="AO76" s="598"/>
      <c r="AP76" s="598"/>
      <c r="AQ76" s="598"/>
      <c r="AR76" s="598"/>
      <c r="AS76" s="598"/>
      <c r="AT76" s="598"/>
      <c r="AU76" s="598"/>
      <c r="AV76" s="598"/>
      <c r="AW76" s="598"/>
      <c r="AX76" s="598"/>
      <c r="AY76" s="598"/>
      <c r="AZ76" s="598"/>
      <c r="BA76" s="598"/>
      <c r="BB76" s="598"/>
      <c r="BC76" s="598"/>
      <c r="BD76" s="598"/>
      <c r="BE76" s="49"/>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row>
    <row r="77" spans="1:91" ht="15" customHeight="1" x14ac:dyDescent="0.2">
      <c r="A77" s="390"/>
      <c r="B77" s="861" t="s">
        <v>289</v>
      </c>
      <c r="C77" s="861"/>
      <c r="D77" s="402"/>
      <c r="E77" s="402"/>
      <c r="F77" s="402"/>
      <c r="G77" s="125"/>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598"/>
      <c r="AM77" s="598"/>
      <c r="AN77" s="598"/>
      <c r="AO77" s="598"/>
      <c r="AP77" s="598"/>
      <c r="AQ77" s="598"/>
      <c r="AR77" s="598"/>
      <c r="AS77" s="598"/>
      <c r="AT77" s="598"/>
      <c r="AU77" s="598"/>
      <c r="AV77" s="598"/>
      <c r="AW77" s="598"/>
      <c r="AX77" s="598"/>
      <c r="AY77" s="598"/>
      <c r="AZ77" s="598"/>
      <c r="BA77" s="598"/>
      <c r="BB77" s="598"/>
      <c r="BC77" s="598"/>
      <c r="BD77" s="598"/>
      <c r="BE77" s="49"/>
      <c r="BF77" s="222"/>
      <c r="BG77" s="222"/>
      <c r="BH77" s="222"/>
      <c r="BI77" s="222"/>
      <c r="BJ77" s="222"/>
      <c r="BK77" s="222"/>
      <c r="BL77" s="222"/>
      <c r="BM77" s="222"/>
      <c r="BN77" s="222"/>
      <c r="BO77" s="222"/>
      <c r="BP77" s="222"/>
      <c r="BQ77" s="222"/>
      <c r="BR77" s="222"/>
      <c r="BS77" s="222"/>
      <c r="BT77" s="222"/>
      <c r="BU77" s="222"/>
      <c r="BV77" s="222"/>
      <c r="BW77" s="222"/>
      <c r="BX77" s="222"/>
      <c r="BY77" s="222"/>
      <c r="BZ77" s="222"/>
      <c r="CA77" s="222"/>
      <c r="CB77" s="222"/>
      <c r="CC77" s="222"/>
      <c r="CD77" s="222"/>
      <c r="CE77" s="222"/>
      <c r="CF77" s="222"/>
      <c r="CG77" s="222"/>
      <c r="CH77" s="222"/>
      <c r="CI77" s="222"/>
      <c r="CJ77" s="222"/>
      <c r="CK77" s="222"/>
      <c r="CL77" s="222"/>
    </row>
    <row r="78" spans="1:91" ht="42.75" customHeight="1" thickBot="1" x14ac:dyDescent="0.25">
      <c r="B78" s="858" t="s">
        <v>291</v>
      </c>
      <c r="C78" s="859"/>
      <c r="D78" s="859"/>
      <c r="E78" s="859"/>
      <c r="F78" s="860"/>
      <c r="G78" s="125"/>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8"/>
      <c r="AY78" s="598"/>
      <c r="AZ78" s="598"/>
      <c r="BA78" s="598"/>
      <c r="BB78" s="598"/>
      <c r="BC78" s="598"/>
      <c r="BD78" s="598"/>
      <c r="BE78" s="49"/>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row>
    <row r="79" spans="1:91" ht="13.5" thickTop="1" x14ac:dyDescent="0.2">
      <c r="B79" s="121"/>
      <c r="C79" s="120"/>
    </row>
    <row r="80" spans="1:91" x14ac:dyDescent="0.2">
      <c r="B80" s="121"/>
      <c r="C80" s="120"/>
    </row>
    <row r="81" spans="2:3" x14ac:dyDescent="0.2">
      <c r="B81" s="121"/>
      <c r="C81" s="120"/>
    </row>
    <row r="82" spans="2:3" x14ac:dyDescent="0.2">
      <c r="B82" s="121"/>
      <c r="C82" s="120"/>
    </row>
    <row r="83" spans="2:3" x14ac:dyDescent="0.2">
      <c r="B83" s="121"/>
      <c r="C83" s="120"/>
    </row>
    <row r="84" spans="2:3" x14ac:dyDescent="0.2">
      <c r="B84" s="121"/>
      <c r="C84" s="120"/>
    </row>
    <row r="85" spans="2:3" x14ac:dyDescent="0.2">
      <c r="B85" s="121"/>
      <c r="C85" s="120"/>
    </row>
    <row r="86" spans="2:3" x14ac:dyDescent="0.2">
      <c r="B86" s="121"/>
      <c r="C86" s="120"/>
    </row>
    <row r="87" spans="2:3" x14ac:dyDescent="0.2">
      <c r="B87" s="121"/>
      <c r="C87" s="120"/>
    </row>
    <row r="88" spans="2:3" x14ac:dyDescent="0.2">
      <c r="B88" s="121"/>
      <c r="C88" s="120"/>
    </row>
    <row r="89" spans="2:3" x14ac:dyDescent="0.2">
      <c r="B89" s="121"/>
      <c r="C89" s="120"/>
    </row>
    <row r="90" spans="2:3" x14ac:dyDescent="0.2">
      <c r="B90" s="121"/>
      <c r="C90" s="120"/>
    </row>
    <row r="91" spans="2:3" x14ac:dyDescent="0.2">
      <c r="B91" s="121"/>
      <c r="C91" s="120"/>
    </row>
    <row r="92" spans="2:3" x14ac:dyDescent="0.2">
      <c r="B92" s="121"/>
      <c r="C92" s="120"/>
    </row>
    <row r="93" spans="2:3" x14ac:dyDescent="0.2">
      <c r="B93" s="121"/>
      <c r="C93" s="120"/>
    </row>
    <row r="94" spans="2:3" x14ac:dyDescent="0.2">
      <c r="B94" s="121"/>
      <c r="C94" s="120"/>
    </row>
    <row r="95" spans="2:3" x14ac:dyDescent="0.2">
      <c r="B95" s="121"/>
      <c r="C95" s="120"/>
    </row>
    <row r="96" spans="2:3" x14ac:dyDescent="0.2">
      <c r="B96" s="121"/>
      <c r="C96" s="120"/>
    </row>
    <row r="97" spans="2:3" x14ac:dyDescent="0.2">
      <c r="B97" s="121"/>
      <c r="C97" s="120"/>
    </row>
    <row r="98" spans="2:3" x14ac:dyDescent="0.2">
      <c r="B98" s="121"/>
      <c r="C98" s="120"/>
    </row>
    <row r="99" spans="2:3" x14ac:dyDescent="0.2">
      <c r="B99" s="121"/>
      <c r="C99" s="120"/>
    </row>
    <row r="100" spans="2:3" x14ac:dyDescent="0.2">
      <c r="B100" s="121"/>
      <c r="C100" s="120"/>
    </row>
    <row r="101" spans="2:3" x14ac:dyDescent="0.2">
      <c r="B101" s="121"/>
      <c r="C101" s="120"/>
    </row>
    <row r="102" spans="2:3" x14ac:dyDescent="0.2">
      <c r="B102" s="121"/>
      <c r="C102" s="120"/>
    </row>
    <row r="103" spans="2:3" x14ac:dyDescent="0.2">
      <c r="B103" s="121"/>
      <c r="C103" s="120"/>
    </row>
    <row r="104" spans="2:3" x14ac:dyDescent="0.2">
      <c r="B104" s="121"/>
      <c r="C104" s="120"/>
    </row>
    <row r="105" spans="2:3" x14ac:dyDescent="0.2">
      <c r="B105" s="121"/>
      <c r="C105" s="120"/>
    </row>
    <row r="106" spans="2:3" x14ac:dyDescent="0.2">
      <c r="B106" s="121"/>
      <c r="C106" s="120"/>
    </row>
    <row r="107" spans="2:3" x14ac:dyDescent="0.2">
      <c r="B107" s="121"/>
      <c r="C107" s="120"/>
    </row>
    <row r="108" spans="2:3" x14ac:dyDescent="0.2">
      <c r="B108" s="121"/>
      <c r="C108" s="120"/>
    </row>
    <row r="109" spans="2:3" x14ac:dyDescent="0.2">
      <c r="B109" s="121"/>
      <c r="C109" s="120"/>
    </row>
    <row r="110" spans="2:3" x14ac:dyDescent="0.2">
      <c r="B110" s="121"/>
      <c r="C110" s="120"/>
    </row>
    <row r="111" spans="2:3" x14ac:dyDescent="0.2">
      <c r="B111" s="121"/>
      <c r="C111" s="120"/>
    </row>
    <row r="112" spans="2:3" x14ac:dyDescent="0.2">
      <c r="B112" s="121"/>
      <c r="C112" s="120"/>
    </row>
    <row r="113" spans="2:3" x14ac:dyDescent="0.2">
      <c r="B113" s="121"/>
      <c r="C113" s="120"/>
    </row>
    <row r="114" spans="2:3" x14ac:dyDescent="0.2">
      <c r="B114" s="121"/>
      <c r="C114" s="120"/>
    </row>
    <row r="115" spans="2:3" x14ac:dyDescent="0.2">
      <c r="B115" s="121"/>
      <c r="C115" s="120"/>
    </row>
    <row r="116" spans="2:3" x14ac:dyDescent="0.2">
      <c r="B116" s="121"/>
      <c r="C116" s="120"/>
    </row>
    <row r="117" spans="2:3" x14ac:dyDescent="0.2">
      <c r="B117" s="121"/>
      <c r="C117" s="120"/>
    </row>
    <row r="118" spans="2:3" x14ac:dyDescent="0.2">
      <c r="B118" s="121"/>
      <c r="C118" s="120"/>
    </row>
    <row r="119" spans="2:3" x14ac:dyDescent="0.2">
      <c r="B119" s="121"/>
      <c r="C119" s="120"/>
    </row>
    <row r="120" spans="2:3" x14ac:dyDescent="0.2">
      <c r="B120" s="121"/>
      <c r="C120" s="120"/>
    </row>
    <row r="121" spans="2:3" x14ac:dyDescent="0.2">
      <c r="B121" s="121"/>
      <c r="C121" s="120"/>
    </row>
    <row r="122" spans="2:3" x14ac:dyDescent="0.2">
      <c r="B122" s="121"/>
      <c r="C122" s="120"/>
    </row>
    <row r="123" spans="2:3" x14ac:dyDescent="0.2">
      <c r="B123" s="121"/>
      <c r="C123" s="120"/>
    </row>
    <row r="124" spans="2:3" x14ac:dyDescent="0.2">
      <c r="B124" s="121"/>
      <c r="C124" s="120"/>
    </row>
    <row r="125" spans="2:3" x14ac:dyDescent="0.2">
      <c r="B125" s="121"/>
      <c r="C125" s="120"/>
    </row>
    <row r="126" spans="2:3" x14ac:dyDescent="0.2">
      <c r="B126" s="121"/>
      <c r="C126" s="120"/>
    </row>
    <row r="127" spans="2:3" x14ac:dyDescent="0.2">
      <c r="B127" s="121"/>
    </row>
  </sheetData>
  <mergeCells count="4">
    <mergeCell ref="C8:F8"/>
    <mergeCell ref="B76:F76"/>
    <mergeCell ref="B78:F78"/>
    <mergeCell ref="B77:C77"/>
  </mergeCells>
  <pageMargins left="0.54" right="0.19" top="0.75" bottom="0.75" header="0.3" footer="0.3"/>
  <pageSetup scale="115" orientation="landscape" r:id="rId1"/>
  <headerFooter>
    <oddHeader>&amp;CWagner-Peyser Programmatic Review Tool 2014-2015
Job Seekers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pane xSplit="2" ySplit="1" topLeftCell="C2" activePane="bottomRight" state="frozen"/>
      <selection pane="topRight" activeCell="C1" sqref="C1"/>
      <selection pane="bottomLeft" activeCell="A2" sqref="A2"/>
      <selection pane="bottomRight" activeCell="N12" sqref="N12"/>
    </sheetView>
  </sheetViews>
  <sheetFormatPr defaultRowHeight="12.75" x14ac:dyDescent="0.2"/>
  <cols>
    <col min="2" max="2" width="45.7109375" customWidth="1"/>
    <col min="3" max="3" width="4.85546875" customWidth="1"/>
    <col min="4" max="4" width="5.28515625" customWidth="1"/>
    <col min="5" max="5" width="5" customWidth="1"/>
    <col min="7" max="7" width="2" style="635" customWidth="1"/>
    <col min="8" max="8" width="12.140625" customWidth="1"/>
    <col min="9" max="9" width="10.5703125" customWidth="1"/>
  </cols>
  <sheetData>
    <row r="1" spans="1:9" x14ac:dyDescent="0.2">
      <c r="A1" s="862" t="s">
        <v>24</v>
      </c>
      <c r="B1" s="863"/>
      <c r="C1" s="436" t="s">
        <v>313</v>
      </c>
      <c r="D1" s="436" t="s">
        <v>314</v>
      </c>
      <c r="E1" s="436" t="s">
        <v>10</v>
      </c>
      <c r="F1" s="642" t="s">
        <v>315</v>
      </c>
      <c r="G1" s="645"/>
      <c r="H1" s="637" t="s">
        <v>316</v>
      </c>
      <c r="I1" s="437" t="s">
        <v>317</v>
      </c>
    </row>
    <row r="2" spans="1:9" x14ac:dyDescent="0.2">
      <c r="A2" s="864" t="s">
        <v>20</v>
      </c>
      <c r="B2" s="865"/>
      <c r="C2" s="177"/>
      <c r="D2" s="177"/>
      <c r="E2" s="430"/>
      <c r="F2" s="643"/>
      <c r="G2" s="640"/>
      <c r="H2" s="638"/>
      <c r="I2" s="177"/>
    </row>
    <row r="3" spans="1:9" ht="25.15" customHeight="1" x14ac:dyDescent="0.2">
      <c r="A3" s="571" t="str">
        <f>Jobseekers!A11</f>
        <v>8</v>
      </c>
      <c r="B3" s="572" t="str">
        <f>Jobseekers!B11</f>
        <v>Is the job seeker registered as a vet in EFM? (y, n) If no, go to question 9.</v>
      </c>
      <c r="C3" s="418">
        <f>COUNTIF(Jobseekers!$H11:$CL11,"Y")</f>
        <v>0</v>
      </c>
      <c r="D3" s="423">
        <f>COUNTIF(Jobseekers!$H11:$CL11,"N")</f>
        <v>0</v>
      </c>
      <c r="E3" s="418">
        <f>COUNTIF(Jobseekers!$H11:$CL11,"X")</f>
        <v>0</v>
      </c>
      <c r="F3" s="636">
        <f>SUM(C3:E3)</f>
        <v>0</v>
      </c>
      <c r="G3" s="641"/>
      <c r="H3" s="639">
        <f t="shared" ref="H3:H8" si="0">IF($F3&gt;0,$C3/$F3,0)</f>
        <v>0</v>
      </c>
      <c r="I3" s="419">
        <f>IF($F3&gt;0,$D3/$F3,0)</f>
        <v>0</v>
      </c>
    </row>
    <row r="4" spans="1:9" ht="24.6" customHeight="1" x14ac:dyDescent="0.2">
      <c r="A4" s="771" t="str">
        <f>Jobseekers!A12</f>
        <v>8a</v>
      </c>
      <c r="B4" s="572" t="str">
        <f>Jobseekers!B12</f>
        <v xml:space="preserve">If yes to Q8, and the registration was staff assisted, was a service provided at registration? (y, n, x) </v>
      </c>
      <c r="C4" s="418">
        <f>COUNTIF(Jobseekers!$H12:$CL12,"Y")</f>
        <v>0</v>
      </c>
      <c r="D4" s="423">
        <f>COUNTIF(Jobseekers!$H12:$CL12,"N")</f>
        <v>0</v>
      </c>
      <c r="E4" s="418">
        <f>COUNTIF(Jobseekers!$H12:$CL12,"X")</f>
        <v>0</v>
      </c>
      <c r="F4" s="636">
        <f t="shared" ref="F4:F51" si="1">SUM(C4:E4)</f>
        <v>0</v>
      </c>
      <c r="G4" s="641"/>
      <c r="H4" s="639">
        <f t="shared" si="0"/>
        <v>0</v>
      </c>
      <c r="I4" s="419">
        <f t="shared" ref="I4:I8" si="2">IF($F4&gt;0,$D4/$F4,0)</f>
        <v>0</v>
      </c>
    </row>
    <row r="5" spans="1:9" ht="45" x14ac:dyDescent="0.2">
      <c r="A5" s="770" t="str">
        <f>Jobseekers!A13</f>
        <v>8b</v>
      </c>
      <c r="B5" s="572" t="str">
        <f>Jobseekers!B13</f>
        <v xml:space="preserve">If yes to Q8, and the veteran did not receive an Automated Priority of Service (code 089) previously, did the staff person give the veteran information on Priority of Service (code 189)? (y, n, x) </v>
      </c>
      <c r="C5" s="418">
        <f>COUNTIF(Jobseekers!$H13:$CL13,"Y")</f>
        <v>0</v>
      </c>
      <c r="D5" s="423">
        <f>COUNTIF(Jobseekers!$H13:$CL13,"N")</f>
        <v>0</v>
      </c>
      <c r="E5" s="418">
        <f>COUNTIF(Jobseekers!$H13:$CL13,"X")</f>
        <v>0</v>
      </c>
      <c r="F5" s="636">
        <f t="shared" si="1"/>
        <v>0</v>
      </c>
      <c r="G5" s="641"/>
      <c r="H5" s="639">
        <f t="shared" si="0"/>
        <v>0</v>
      </c>
      <c r="I5" s="419">
        <f t="shared" si="2"/>
        <v>0</v>
      </c>
    </row>
    <row r="6" spans="1:9" ht="22.5" x14ac:dyDescent="0.2">
      <c r="A6" s="571" t="str">
        <f>Jobseekers!A14</f>
        <v>8c</v>
      </c>
      <c r="B6" s="572" t="str">
        <f>Jobseekers!B14</f>
        <v>If yes to Q8, was case management (code 128/129) conducted? (y, n, x)</v>
      </c>
      <c r="C6" s="418">
        <f>COUNTIF(Jobseekers!$H14:$CL14,"Y")</f>
        <v>0</v>
      </c>
      <c r="D6" s="423">
        <f>COUNTIF(Jobseekers!$H14:$CL14,"N")</f>
        <v>0</v>
      </c>
      <c r="E6" s="418">
        <f>COUNTIF(Jobseekers!$H14:$CL14,"X")</f>
        <v>0</v>
      </c>
      <c r="F6" s="636">
        <f t="shared" si="1"/>
        <v>0</v>
      </c>
      <c r="G6" s="641"/>
      <c r="H6" s="639">
        <f t="shared" si="0"/>
        <v>0</v>
      </c>
      <c r="I6" s="419">
        <f t="shared" si="2"/>
        <v>0</v>
      </c>
    </row>
    <row r="7" spans="1:9" ht="22.5" x14ac:dyDescent="0.2">
      <c r="A7" s="770" t="str">
        <f>Jobseekers!A15</f>
        <v>8d</v>
      </c>
      <c r="B7" s="572" t="str">
        <f>Jobseekers!B15</f>
        <v>If yes to Q8c, was an initial assessment (code 102) or objective assessment (code 203) conducted?  (y, n, x)</v>
      </c>
      <c r="C7" s="418">
        <f>COUNTIF(Jobseekers!$H15:$CL15,"Y")</f>
        <v>0</v>
      </c>
      <c r="D7" s="423">
        <f>COUNTIF(Jobseekers!$H15:$CL15,"N")</f>
        <v>0</v>
      </c>
      <c r="E7" s="418">
        <f>COUNTIF(Jobseekers!$H15:$CL15,"X")</f>
        <v>0</v>
      </c>
      <c r="F7" s="636">
        <f t="shared" si="1"/>
        <v>0</v>
      </c>
      <c r="G7" s="641"/>
      <c r="H7" s="639">
        <f t="shared" si="0"/>
        <v>0</v>
      </c>
      <c r="I7" s="419">
        <f t="shared" si="2"/>
        <v>0</v>
      </c>
    </row>
    <row r="8" spans="1:9" ht="22.5" x14ac:dyDescent="0.2">
      <c r="A8" s="770" t="str">
        <f>Jobseekers!A16</f>
        <v>8e</v>
      </c>
      <c r="B8" s="572" t="str">
        <f>Jobseekers!B16</f>
        <v>If yes to Q8c, was an Employability Development Plan (code 205) developed?  (y, n, x)</v>
      </c>
      <c r="C8" s="418">
        <f>COUNTIF(Jobseekers!$H16:$CL16,"Y")</f>
        <v>0</v>
      </c>
      <c r="D8" s="423">
        <f>COUNTIF(Jobseekers!$H16:$CL16,"N")</f>
        <v>0</v>
      </c>
      <c r="E8" s="418">
        <f>COUNTIF(Jobseekers!$H16:$CL16,"X")</f>
        <v>0</v>
      </c>
      <c r="F8" s="636">
        <f t="shared" si="1"/>
        <v>0</v>
      </c>
      <c r="G8" s="641"/>
      <c r="H8" s="639">
        <f t="shared" si="0"/>
        <v>0</v>
      </c>
      <c r="I8" s="419">
        <f t="shared" si="2"/>
        <v>0</v>
      </c>
    </row>
    <row r="9" spans="1:9" x14ac:dyDescent="0.2">
      <c r="A9" s="424"/>
      <c r="B9" s="420" t="s">
        <v>153</v>
      </c>
      <c r="C9" s="421"/>
      <c r="D9" s="420"/>
      <c r="E9" s="422"/>
      <c r="F9" s="420"/>
      <c r="G9" s="631"/>
      <c r="H9" s="420"/>
      <c r="I9" s="422"/>
    </row>
    <row r="10" spans="1:9" ht="33.75" x14ac:dyDescent="0.2">
      <c r="A10" s="571" t="str">
        <f>Jobseekers!A19</f>
        <v>9</v>
      </c>
      <c r="B10" s="572" t="str">
        <f>Jobseekers!B19</f>
        <v>Was the Job Seeker coded as a Migrant or Seasonal Farm Worker or Migrant Food Processing Worker? (y, n) If no, go to question 10.</v>
      </c>
      <c r="C10" s="418">
        <f>COUNTIF(Jobseekers!$H19:$CL19,"Y")</f>
        <v>0</v>
      </c>
      <c r="D10" s="418">
        <f>COUNTIF(Jobseekers!$H19:$CL19,"N")</f>
        <v>0</v>
      </c>
      <c r="E10" s="418">
        <f>COUNTIF(Jobseekers!$H19:$CL19,"X")</f>
        <v>0</v>
      </c>
      <c r="F10" s="636">
        <f t="shared" si="1"/>
        <v>0</v>
      </c>
      <c r="G10" s="641"/>
      <c r="H10" s="639">
        <f t="shared" ref="H10:H17" si="3">IF($F10&gt;0,$C10/$F10,0)</f>
        <v>0</v>
      </c>
      <c r="I10" s="548">
        <f>IF($F10&gt;0,$D10/$F10,0)</f>
        <v>0</v>
      </c>
    </row>
    <row r="11" spans="1:9" ht="21" customHeight="1" x14ac:dyDescent="0.2">
      <c r="A11" s="770" t="str">
        <f>Jobseekers!A20</f>
        <v>9a</v>
      </c>
      <c r="B11" s="572" t="str">
        <f>Jobseekers!B20</f>
        <v xml:space="preserve">Was the appropriate MSFW coding used?  (y, n, x) </v>
      </c>
      <c r="C11" s="418">
        <f>COUNTIF(Jobseekers!$H20:$CL20,"Y")</f>
        <v>0</v>
      </c>
      <c r="D11" s="418">
        <f>COUNTIF(Jobseekers!$H20:$CL20,"N")</f>
        <v>0</v>
      </c>
      <c r="E11" s="418">
        <f>COUNTIF(Jobseekers!$H20:$CL20,"X")</f>
        <v>0</v>
      </c>
      <c r="F11" s="636">
        <f t="shared" si="1"/>
        <v>0</v>
      </c>
      <c r="G11" s="641"/>
      <c r="H11" s="639">
        <f t="shared" si="3"/>
        <v>0</v>
      </c>
      <c r="I11" s="548">
        <f t="shared" ref="I11:I17" si="4">IF($F11&gt;0,$D11/$F11,0)</f>
        <v>0</v>
      </c>
    </row>
    <row r="12" spans="1:9" ht="22.5" x14ac:dyDescent="0.2">
      <c r="A12" s="770" t="str">
        <f>Jobseekers!A21</f>
        <v>9b</v>
      </c>
      <c r="B12" s="572" t="str">
        <f>Jobseekers!B21</f>
        <v>If yes to Q9, was a "511N Issued and Explained" service (code 099) added? (y, n, x)</v>
      </c>
      <c r="C12" s="418">
        <f>COUNTIF(Jobseekers!$H21:$CL21,"Y")</f>
        <v>0</v>
      </c>
      <c r="D12" s="418">
        <f>COUNTIF(Jobseekers!$H21:$CL21,"N")</f>
        <v>0</v>
      </c>
      <c r="E12" s="418">
        <f>COUNTIF(Jobseekers!$H21:$CL21,"X")</f>
        <v>0</v>
      </c>
      <c r="F12" s="636">
        <f t="shared" si="1"/>
        <v>0</v>
      </c>
      <c r="G12" s="641"/>
      <c r="H12" s="639">
        <f t="shared" si="3"/>
        <v>0</v>
      </c>
      <c r="I12" s="548">
        <f t="shared" si="4"/>
        <v>0</v>
      </c>
    </row>
    <row r="13" spans="1:9" ht="22.5" x14ac:dyDescent="0.2">
      <c r="A13" s="771" t="str">
        <f>Jobseekers!A22</f>
        <v>9c</v>
      </c>
      <c r="B13" s="572" t="str">
        <f>Jobseekers!B22</f>
        <v>If yes to Q9, was an adequate work history listed to justify the MSFW coding? (y, n, x)</v>
      </c>
      <c r="C13" s="418">
        <f>COUNTIF(Jobseekers!$H22:$CL22,"Y")</f>
        <v>0</v>
      </c>
      <c r="D13" s="418">
        <f>COUNTIF(Jobseekers!$H22:$CL22,"N")</f>
        <v>0</v>
      </c>
      <c r="E13" s="418">
        <f>COUNTIF(Jobseekers!$H22:$CL22,"X")</f>
        <v>0</v>
      </c>
      <c r="F13" s="636">
        <f t="shared" si="1"/>
        <v>0</v>
      </c>
      <c r="G13" s="641"/>
      <c r="H13" s="639">
        <f t="shared" si="3"/>
        <v>0</v>
      </c>
      <c r="I13" s="548">
        <f t="shared" si="4"/>
        <v>0</v>
      </c>
    </row>
    <row r="14" spans="1:9" ht="22.5" x14ac:dyDescent="0.2">
      <c r="A14" s="771" t="str">
        <f>Jobseekers!A23</f>
        <v>9d</v>
      </c>
      <c r="B14" s="572" t="str">
        <f>Jobseekers!B23</f>
        <v>If yes to Q9, was "training and educational background" listed? (y, n, x)</v>
      </c>
      <c r="C14" s="418">
        <f>COUNTIF(Jobseekers!$H23:$CL23,"Y")</f>
        <v>0</v>
      </c>
      <c r="D14" s="418">
        <f>COUNTIF(Jobseekers!$H23:$CL23,"N")</f>
        <v>0</v>
      </c>
      <c r="E14" s="418">
        <f>COUNTIF(Jobseekers!$H23:$CL23,"X")</f>
        <v>0</v>
      </c>
      <c r="F14" s="636">
        <f t="shared" si="1"/>
        <v>0</v>
      </c>
      <c r="G14" s="641"/>
      <c r="H14" s="639">
        <f t="shared" si="3"/>
        <v>0</v>
      </c>
      <c r="I14" s="548">
        <f t="shared" si="4"/>
        <v>0</v>
      </c>
    </row>
    <row r="15" spans="1:9" ht="22.5" x14ac:dyDescent="0.2">
      <c r="A15" s="771" t="str">
        <f>Jobseekers!A24</f>
        <v>9e</v>
      </c>
      <c r="B15" s="572" t="str">
        <f>Jobseekers!B24</f>
        <v>If yes to Q9, was an entry made in "type of work preferred?" (y, n, x)</v>
      </c>
      <c r="C15" s="418">
        <f>COUNTIF(Jobseekers!$H24:$CL24,"Y")</f>
        <v>0</v>
      </c>
      <c r="D15" s="418">
        <f>COUNTIF(Jobseekers!$H24:$CL24,"N")</f>
        <v>0</v>
      </c>
      <c r="E15" s="418">
        <f>COUNTIF(Jobseekers!$H24:$CL24,"X")</f>
        <v>0</v>
      </c>
      <c r="F15" s="636">
        <f t="shared" si="1"/>
        <v>0</v>
      </c>
      <c r="G15" s="641"/>
      <c r="H15" s="639">
        <f t="shared" si="3"/>
        <v>0</v>
      </c>
      <c r="I15" s="548">
        <f t="shared" si="4"/>
        <v>0</v>
      </c>
    </row>
    <row r="16" spans="1:9" ht="22.5" x14ac:dyDescent="0.2">
      <c r="A16" s="771" t="str">
        <f>Jobseekers!A25</f>
        <v>9f</v>
      </c>
      <c r="B16" s="572" t="str">
        <f>Jobseekers!B25</f>
        <v>If yes to Q9, was a crop/crop code listed on the notes screen? (y, n, x)</v>
      </c>
      <c r="C16" s="418">
        <f>COUNTIF(Jobseekers!$H25:$CL25,"Y")</f>
        <v>0</v>
      </c>
      <c r="D16" s="418">
        <f>COUNTIF(Jobseekers!$H25:$CL25,"N")</f>
        <v>0</v>
      </c>
      <c r="E16" s="418">
        <f>COUNTIF(Jobseekers!$H25:$CL25,"X")</f>
        <v>0</v>
      </c>
      <c r="F16" s="636">
        <f t="shared" si="1"/>
        <v>0</v>
      </c>
      <c r="G16" s="641"/>
      <c r="H16" s="639">
        <f t="shared" si="3"/>
        <v>0</v>
      </c>
      <c r="I16" s="548">
        <f t="shared" si="4"/>
        <v>0</v>
      </c>
    </row>
    <row r="17" spans="1:9" ht="45" x14ac:dyDescent="0.2">
      <c r="A17" s="770" t="str">
        <f>Jobseekers!A26</f>
        <v>9g</v>
      </c>
      <c r="B17" s="572" t="str">
        <f>Jobseekers!B26</f>
        <v>If yes to Q9, was there an entry on the Activities Screen that the job seeker was "referred to Supportive Service" if more than 1 personal contact? (codes 180-185) (y, n, x)</v>
      </c>
      <c r="C17" s="418">
        <f>COUNTIF(Jobseekers!$H26:$CL26,"Y")</f>
        <v>0</v>
      </c>
      <c r="D17" s="418">
        <f>COUNTIF(Jobseekers!$H26:$CL26,"N")</f>
        <v>0</v>
      </c>
      <c r="E17" s="418">
        <f>COUNTIF(Jobseekers!$H26:$CL26,"X")</f>
        <v>0</v>
      </c>
      <c r="F17" s="636">
        <f t="shared" ref="F17" si="5">SUM(C17:E17)</f>
        <v>0</v>
      </c>
      <c r="G17" s="641"/>
      <c r="H17" s="639">
        <f t="shared" si="3"/>
        <v>0</v>
      </c>
      <c r="I17" s="548">
        <f t="shared" si="4"/>
        <v>0</v>
      </c>
    </row>
    <row r="18" spans="1:9" x14ac:dyDescent="0.2">
      <c r="A18" s="425"/>
      <c r="B18" s="312" t="s">
        <v>56</v>
      </c>
      <c r="C18" s="422"/>
      <c r="D18" s="422"/>
      <c r="E18" s="422"/>
      <c r="F18" s="422"/>
      <c r="G18" s="646"/>
      <c r="H18" s="422"/>
      <c r="I18" s="422"/>
    </row>
    <row r="19" spans="1:9" ht="22.9" customHeight="1" x14ac:dyDescent="0.2">
      <c r="A19" s="571" t="str">
        <f>Jobseekers!A29</f>
        <v>10</v>
      </c>
      <c r="B19" s="572" t="str">
        <f>Jobseekers!B29</f>
        <v>Does the MIS indicate that this individual has an I-9 (code 100) on file? (y, n) If no, go to question 11.</v>
      </c>
      <c r="C19" s="418">
        <f>COUNTIF(Jobseekers!$H29:$CL29,"Y")</f>
        <v>0</v>
      </c>
      <c r="D19" s="418">
        <f>COUNTIF(Jobseekers!$H29:$CL29,"N")</f>
        <v>0</v>
      </c>
      <c r="E19" s="418">
        <f>COUNTIF(Jobseekers!$H29:$CL29,"X")</f>
        <v>0</v>
      </c>
      <c r="F19" s="636">
        <f t="shared" si="1"/>
        <v>0</v>
      </c>
      <c r="G19" s="641"/>
      <c r="H19" s="639">
        <f>IF($F19&gt;0,$C19/$F19,0)</f>
        <v>0</v>
      </c>
      <c r="I19" s="548">
        <f>IF($F19&gt;0,$D19/$F19,0)</f>
        <v>0</v>
      </c>
    </row>
    <row r="20" spans="1:9" ht="27" customHeight="1" x14ac:dyDescent="0.2">
      <c r="A20" s="770" t="str">
        <f>Jobseekers!A30</f>
        <v>10a</v>
      </c>
      <c r="B20" s="572" t="str">
        <f>Jobseekers!B30</f>
        <v>If yes to Q10, does the Region have the original I-9 and a copy of the 516INS on file?  (y, n, x)</v>
      </c>
      <c r="C20" s="418">
        <f>COUNTIF(Jobseekers!$H30:$CL30,"Y")</f>
        <v>0</v>
      </c>
      <c r="D20" s="418">
        <f>COUNTIF(Jobseekers!$H30:$CL30,"N")</f>
        <v>0</v>
      </c>
      <c r="E20" s="418">
        <f>COUNTIF(Jobseekers!$H30:$CL30,"X")</f>
        <v>0</v>
      </c>
      <c r="F20" s="636">
        <f t="shared" si="1"/>
        <v>0</v>
      </c>
      <c r="G20" s="641"/>
      <c r="H20" s="639">
        <f>IF($F20&gt;0,$C20/$F20,0)</f>
        <v>0</v>
      </c>
      <c r="I20" s="548">
        <f t="shared" ref="I20:I21" si="6">IF($F20&gt;0,$D20/$F20,0)</f>
        <v>0</v>
      </c>
    </row>
    <row r="21" spans="1:9" ht="27.6" customHeight="1" x14ac:dyDescent="0.2">
      <c r="A21" s="770" t="str">
        <f>Jobseekers!A31</f>
        <v>10b</v>
      </c>
      <c r="B21" s="572" t="str">
        <f>Jobseekers!B31</f>
        <v>If yes to Q10, were the documents prepared according to federal requirements?  (y, n, x)</v>
      </c>
      <c r="C21" s="418">
        <f>COUNTIF(Jobseekers!$H31:$CL31,"Y")</f>
        <v>0</v>
      </c>
      <c r="D21" s="418">
        <f>COUNTIF(Jobseekers!$H31:$CL31,"N")</f>
        <v>0</v>
      </c>
      <c r="E21" s="418">
        <f>COUNTIF(Jobseekers!$H31:$CL31,"X")</f>
        <v>0</v>
      </c>
      <c r="F21" s="636">
        <f t="shared" si="1"/>
        <v>0</v>
      </c>
      <c r="G21" s="641"/>
      <c r="H21" s="639">
        <f>IF($F21&gt;0,$C21/$F21,0)</f>
        <v>0</v>
      </c>
      <c r="I21" s="548">
        <f t="shared" si="6"/>
        <v>0</v>
      </c>
    </row>
    <row r="22" spans="1:9" x14ac:dyDescent="0.2">
      <c r="A22" s="425"/>
      <c r="B22" s="320" t="s">
        <v>122</v>
      </c>
      <c r="C22" s="422"/>
      <c r="D22" s="422"/>
      <c r="E22" s="422"/>
      <c r="F22" s="422"/>
      <c r="G22" s="646"/>
      <c r="H22" s="422"/>
      <c r="I22" s="422"/>
    </row>
    <row r="23" spans="1:9" s="174" customFormat="1" ht="33" customHeight="1" x14ac:dyDescent="0.2">
      <c r="A23" s="571" t="str">
        <f>Jobseekers!A34</f>
        <v>11</v>
      </c>
      <c r="B23" s="572" t="str">
        <f>Jobseekers!B34</f>
        <v>Was a placement (code 750) claimed for the job seeker during the review period? (y, n) If no, go to question 12.</v>
      </c>
      <c r="C23" s="418">
        <f>COUNTIF(Jobseekers!$H34:$CL34,"Y")</f>
        <v>0</v>
      </c>
      <c r="D23" s="418">
        <f>COUNTIF(Jobseekers!$H34:$CL34,"N")</f>
        <v>0</v>
      </c>
      <c r="E23" s="418">
        <f>COUNTIF(Jobseekers!$H34:$CL34,"X")</f>
        <v>0</v>
      </c>
      <c r="F23" s="636">
        <f t="shared" si="1"/>
        <v>0</v>
      </c>
      <c r="G23" s="641"/>
      <c r="H23" s="639">
        <f>IF($F23&gt;0,$C23/$F23,0)</f>
        <v>0</v>
      </c>
      <c r="I23" s="548">
        <f>IF($F23&gt;0,$D23/$F23,0)</f>
        <v>0</v>
      </c>
    </row>
    <row r="24" spans="1:9" ht="24" customHeight="1" x14ac:dyDescent="0.2">
      <c r="A24" s="770" t="str">
        <f>Jobseekers!A36</f>
        <v>11b</v>
      </c>
      <c r="B24" s="572" t="str">
        <f>Jobseekers!B36</f>
        <v xml:space="preserve">Was the placement verified by staff?  Must include the source of the verification.  (y, n, x)  </v>
      </c>
      <c r="C24" s="418">
        <f>COUNTIF(Jobseekers!$H36:$CL36,"Y")</f>
        <v>0</v>
      </c>
      <c r="D24" s="418">
        <f>COUNTIF(Jobseekers!$H36:$CL36,"N")</f>
        <v>0</v>
      </c>
      <c r="E24" s="418">
        <f>COUNTIF(Jobseekers!$H36:$CL36,"X")</f>
        <v>0</v>
      </c>
      <c r="F24" s="636">
        <f t="shared" si="1"/>
        <v>0</v>
      </c>
      <c r="G24" s="641"/>
      <c r="H24" s="639">
        <f>IF($F24&gt;0,$C24/$F24,0)</f>
        <v>0</v>
      </c>
      <c r="I24" s="548">
        <f>IF($F24&gt;0,$D24/$F24,0)</f>
        <v>0</v>
      </c>
    </row>
    <row r="25" spans="1:9" ht="22.5" x14ac:dyDescent="0.2">
      <c r="A25" s="771" t="str">
        <f>Jobseekers!A37</f>
        <v>11c</v>
      </c>
      <c r="B25" s="572" t="str">
        <f>Jobseekers!B37</f>
        <v>If yes to X, does the verification information contain a start-to-work date (y, n, x)?</v>
      </c>
      <c r="C25" s="418">
        <f>COUNTIF(Jobseekers!$H37:$CL37,"Y")</f>
        <v>0</v>
      </c>
      <c r="D25" s="418">
        <f>COUNTIF(Jobseekers!$H37:$CL37,"N")</f>
        <v>0</v>
      </c>
      <c r="E25" s="418">
        <f>COUNTIF(Jobseekers!$H37:$CL37,"X")</f>
        <v>0</v>
      </c>
      <c r="F25" s="636">
        <f t="shared" si="1"/>
        <v>0</v>
      </c>
      <c r="G25" s="641"/>
      <c r="H25" s="639">
        <f>IF($F25&gt;0,$C25/$F25,0)</f>
        <v>0</v>
      </c>
      <c r="I25" s="548">
        <f>IF($F25&gt;0,$D25/$F25,0)</f>
        <v>0</v>
      </c>
    </row>
    <row r="26" spans="1:9" ht="22.5" x14ac:dyDescent="0.2">
      <c r="A26" s="770" t="str">
        <f>Jobseekers!A38</f>
        <v>11d</v>
      </c>
      <c r="B26" s="572" t="str">
        <f>Jobseekers!B38</f>
        <v>If yes to Q11, was the EFM referral date prior to the job start date? (y, n, x)</v>
      </c>
      <c r="C26" s="418">
        <f>COUNTIF(Jobseekers!$H38:$CL38,"Y")</f>
        <v>0</v>
      </c>
      <c r="D26" s="418">
        <f>COUNTIF(Jobseekers!$H38:$CL38,"N")</f>
        <v>0</v>
      </c>
      <c r="E26" s="418">
        <f>COUNTIF(Jobseekers!$H38:$CL38,"X")</f>
        <v>0</v>
      </c>
      <c r="F26" s="636">
        <f t="shared" si="1"/>
        <v>0</v>
      </c>
      <c r="G26" s="641"/>
      <c r="H26" s="639">
        <f>IF($F26&gt;0,$C26/$F26,0)</f>
        <v>0</v>
      </c>
      <c r="I26" s="548">
        <f>IF($F26&gt;0,$D26/$F26,0)</f>
        <v>0</v>
      </c>
    </row>
    <row r="27" spans="1:9" x14ac:dyDescent="0.2">
      <c r="A27" s="426"/>
      <c r="B27" s="149" t="s">
        <v>226</v>
      </c>
      <c r="C27" s="427"/>
      <c r="D27" s="427"/>
      <c r="E27" s="427"/>
      <c r="F27" s="427"/>
      <c r="G27" s="646"/>
      <c r="H27" s="427"/>
      <c r="I27" s="427"/>
    </row>
    <row r="28" spans="1:9" ht="33.75" x14ac:dyDescent="0.2">
      <c r="A28" s="571" t="str">
        <f>Jobseekers!A41</f>
        <v>12</v>
      </c>
      <c r="B28" s="572" t="str">
        <f>Jobseekers!B41</f>
        <v>Was an obtained employment (code 880), or post exit obtained employment (code 882), claimed for the job seeker?  (y, n) If no, go to question 13.</v>
      </c>
      <c r="C28" s="418">
        <f>COUNTIF(Jobseekers!$H41:$CL41,"Y")</f>
        <v>0</v>
      </c>
      <c r="D28" s="418">
        <f>COUNTIF(Jobseekers!$H41:$CL41,"N")</f>
        <v>0</v>
      </c>
      <c r="E28" s="418">
        <f>COUNTIF(Jobseekers!$H41:$CL41,"X")</f>
        <v>0</v>
      </c>
      <c r="F28" s="636">
        <f t="shared" si="1"/>
        <v>0</v>
      </c>
      <c r="G28" s="641"/>
      <c r="H28" s="639">
        <f>IF($F28&gt;0,$C28/$F28,0)</f>
        <v>0</v>
      </c>
      <c r="I28" s="548">
        <f>IF($F28&gt;0,$D28/$F28,0)</f>
        <v>0</v>
      </c>
    </row>
    <row r="29" spans="1:9" ht="22.5" x14ac:dyDescent="0.2">
      <c r="A29" s="771" t="str">
        <f>Jobseekers!A42</f>
        <v>12a</v>
      </c>
      <c r="B29" s="572" t="str">
        <f>Jobseekers!B42</f>
        <v xml:space="preserve">If yes to Q12, was a reportable service provided within 180 days of the job start date?  (y, n, x)  </v>
      </c>
      <c r="C29" s="418">
        <f>COUNTIF(Jobseekers!$H42:$CL42,"Y")</f>
        <v>0</v>
      </c>
      <c r="D29" s="418">
        <f>COUNTIF(Jobseekers!$H42:$CL42,"N")</f>
        <v>0</v>
      </c>
      <c r="E29" s="418">
        <f>COUNTIF(Jobseekers!$H42:$CL42,"X")</f>
        <v>0</v>
      </c>
      <c r="F29" s="636">
        <f t="shared" si="1"/>
        <v>0</v>
      </c>
      <c r="G29" s="641"/>
      <c r="H29" s="639">
        <f>IF($F29&gt;0,$C29/$F29,0)</f>
        <v>0</v>
      </c>
      <c r="I29" s="548">
        <f>IF($F29&gt;0,$D29/$F29,0)</f>
        <v>0</v>
      </c>
    </row>
    <row r="30" spans="1:9" ht="24" customHeight="1" x14ac:dyDescent="0.2">
      <c r="A30" s="770" t="str">
        <f>Jobseekers!A43</f>
        <v>12b</v>
      </c>
      <c r="B30" s="572" t="str">
        <f>Jobseekers!B43</f>
        <v>If yes to Q12, was the job start date recorded? (y, n, x)</v>
      </c>
      <c r="C30" s="418">
        <f>COUNTIF(Jobseekers!$H43:$CL43,"Y")</f>
        <v>0</v>
      </c>
      <c r="D30" s="418">
        <f>COUNTIF(Jobseekers!$H43:$CL43,"N")</f>
        <v>0</v>
      </c>
      <c r="E30" s="418">
        <f>COUNTIF(Jobseekers!$H43:$CL43,"X")</f>
        <v>0</v>
      </c>
      <c r="F30" s="636">
        <f t="shared" si="1"/>
        <v>0</v>
      </c>
      <c r="G30" s="641"/>
      <c r="H30" s="639">
        <f>IF($F30&gt;0,$C30/$F30,0)</f>
        <v>0</v>
      </c>
      <c r="I30" s="548">
        <f>IF($F30&gt;0,$D30/$F30,0)</f>
        <v>0</v>
      </c>
    </row>
    <row r="31" spans="1:9" ht="87.75" customHeight="1" x14ac:dyDescent="0.2">
      <c r="A31" s="771" t="str">
        <f>Jobseekers!A44</f>
        <v>12c</v>
      </c>
      <c r="B31" s="572" t="str">
        <f>Jobseekers!B44</f>
        <v>If yes to Q12, does the EFM activity screen indicate that the obtained/post exit obtained employment was only claimed once for the employer? (y, n, x) ('No' to this question indicates that the region received duplicate credit for this obtained employment, possibly in the form of a placement recorded for the same employer and start date)</v>
      </c>
      <c r="C31" s="418">
        <f>COUNTIF(Jobseekers!$H44:$CL44,"Y")</f>
        <v>0</v>
      </c>
      <c r="D31" s="418">
        <f>COUNTIF(Jobseekers!$H44:$CL44,"N")</f>
        <v>0</v>
      </c>
      <c r="E31" s="418">
        <f>COUNTIF(Jobseekers!$H44:$CL44,"X")</f>
        <v>0</v>
      </c>
      <c r="F31" s="636">
        <f t="shared" si="1"/>
        <v>0</v>
      </c>
      <c r="G31" s="641"/>
      <c r="H31" s="639">
        <f>IF($F31&gt;0,$C31/$F31,0)</f>
        <v>0</v>
      </c>
      <c r="I31" s="548">
        <f>IF($F31&gt;0,$D31/$F31,0)</f>
        <v>0</v>
      </c>
    </row>
    <row r="32" spans="1:9" ht="39.75" customHeight="1" x14ac:dyDescent="0.2">
      <c r="A32" s="771" t="str">
        <f>Jobseekers!A45</f>
        <v>12d</v>
      </c>
      <c r="B32" s="572" t="str">
        <f>Jobseekers!B45</f>
        <v xml:space="preserve">If yes to Q12, did the job start date fall within 180 days of the date the obtained employment was recorded? (y, n, x)  </v>
      </c>
      <c r="C32" s="418">
        <f>COUNTIF(Jobseekers!$H45:$CL45,"Y")</f>
        <v>0</v>
      </c>
      <c r="D32" s="418">
        <f>COUNTIF(Jobseekers!$H45:$CL45,"N")</f>
        <v>0</v>
      </c>
      <c r="E32" s="418">
        <f>COUNTIF(Jobseekers!$H45:$CL45,"X")</f>
        <v>0</v>
      </c>
      <c r="F32" s="636">
        <f t="shared" si="1"/>
        <v>0</v>
      </c>
      <c r="G32" s="641"/>
      <c r="H32" s="639">
        <f>IF($F32&gt;0,$C32/$F32,0)</f>
        <v>0</v>
      </c>
      <c r="I32" s="548">
        <f>IF($F32&gt;0,$D32/$F32,0)</f>
        <v>0</v>
      </c>
    </row>
    <row r="33" spans="1:9" x14ac:dyDescent="0.2">
      <c r="A33" s="428"/>
      <c r="B33" s="302" t="s">
        <v>124</v>
      </c>
      <c r="C33" s="427"/>
      <c r="D33" s="427"/>
      <c r="E33" s="427"/>
      <c r="F33" s="427"/>
      <c r="G33" s="646"/>
      <c r="H33" s="427"/>
      <c r="I33" s="427"/>
    </row>
    <row r="34" spans="1:9" ht="32.450000000000003" customHeight="1" x14ac:dyDescent="0.2">
      <c r="A34" s="571" t="str">
        <f>Jobseekers!A48</f>
        <v>13</v>
      </c>
      <c r="B34" s="572" t="str">
        <f>Jobseekers!B48</f>
        <v>Was a Job Development contact (code 123) recorded for the job seeker during the review period? (y, n) If no, go to question 14.</v>
      </c>
      <c r="C34" s="418">
        <f>COUNTIF(Jobseekers!$H48:$CL48,"Y")</f>
        <v>0</v>
      </c>
      <c r="D34" s="423">
        <f>COUNTIF(Jobseekers!$H48:$CL48,"N")</f>
        <v>0</v>
      </c>
      <c r="E34" s="418">
        <f>COUNTIF(Jobseekers!$H48:$CL48,"X")</f>
        <v>0</v>
      </c>
      <c r="F34" s="636">
        <f t="shared" si="1"/>
        <v>0</v>
      </c>
      <c r="G34" s="641"/>
      <c r="H34" s="639">
        <f>IF($F34&gt;0,$C34/$F34,0)</f>
        <v>0</v>
      </c>
      <c r="I34" s="548">
        <f>IF($F34&gt;0,$D34/$F34,0)</f>
        <v>0</v>
      </c>
    </row>
    <row r="35" spans="1:9" ht="24" customHeight="1" x14ac:dyDescent="0.2">
      <c r="A35" s="771" t="str">
        <f>Jobseekers!A49</f>
        <v>13a</v>
      </c>
      <c r="B35" s="572" t="str">
        <f>Jobseekers!B49</f>
        <v>If yes to Q13, is the name of the employer identified on the Notes Screen? (y, n, x)</v>
      </c>
      <c r="C35" s="418">
        <f>COUNTIF(Jobseekers!$H49:$CL49,"Y")</f>
        <v>0</v>
      </c>
      <c r="D35" s="423">
        <f>COUNTIF(Jobseekers!$H49:$CL49,"N")</f>
        <v>0</v>
      </c>
      <c r="E35" s="418">
        <f>COUNTIF(Jobseekers!$H49:$CL49,"X")</f>
        <v>0</v>
      </c>
      <c r="F35" s="636">
        <f t="shared" si="1"/>
        <v>0</v>
      </c>
      <c r="G35" s="641"/>
      <c r="H35" s="639">
        <f>IF($F35&gt;0,$C35/$F35,0)</f>
        <v>0</v>
      </c>
      <c r="I35" s="548">
        <f>IF($F35&gt;0,$D35/$F35,0)</f>
        <v>0</v>
      </c>
    </row>
    <row r="36" spans="1:9" ht="43.15" customHeight="1" x14ac:dyDescent="0.2">
      <c r="A36" s="771" t="str">
        <f>Jobseekers!A50</f>
        <v>13b</v>
      </c>
      <c r="B36" s="572" t="str">
        <f>Jobseekers!B50</f>
        <v>If yes to Q13, was the job development job order created because there was not an existing job order with the same employer for a comparable position available at that time? (y,n,x)</v>
      </c>
      <c r="C36" s="418">
        <f>COUNTIF(Jobseekers!$H50:$CL50,"Y")</f>
        <v>0</v>
      </c>
      <c r="D36" s="423">
        <f>COUNTIF(Jobseekers!$H50:$CL50,"N")</f>
        <v>0</v>
      </c>
      <c r="E36" s="418">
        <f>COUNTIF(Jobseekers!$H50:$CL50,"X")</f>
        <v>0</v>
      </c>
      <c r="F36" s="636">
        <f t="shared" si="1"/>
        <v>0</v>
      </c>
      <c r="G36" s="641"/>
      <c r="H36" s="644">
        <f>IF($F36&gt;0,$C36/$F36,0)</f>
        <v>0</v>
      </c>
      <c r="I36" s="548">
        <f>IF($F36&gt;0,$D36/$F36,0)</f>
        <v>0</v>
      </c>
    </row>
    <row r="37" spans="1:9" x14ac:dyDescent="0.2">
      <c r="A37" s="429"/>
      <c r="B37" s="307" t="s">
        <v>123</v>
      </c>
      <c r="C37" s="427"/>
      <c r="D37" s="427"/>
      <c r="E37" s="427"/>
      <c r="F37" s="427"/>
      <c r="G37" s="646"/>
      <c r="H37" s="427"/>
      <c r="I37" s="427"/>
    </row>
    <row r="38" spans="1:9" ht="24.6" customHeight="1" x14ac:dyDescent="0.2">
      <c r="A38" s="571" t="str">
        <f>Jobseekers!A53</f>
        <v>14</v>
      </c>
      <c r="B38" s="572" t="str">
        <f>Jobseekers!B53</f>
        <v xml:space="preserve">Was a counseling service (code 200 or 201) entered during the review period?  (y, n)  If no, go to question 15. </v>
      </c>
      <c r="C38" s="418">
        <f>COUNTIF(Jobseekers!$H53:$CL53,"Y")</f>
        <v>0</v>
      </c>
      <c r="D38" s="423">
        <f>COUNTIF(Jobseekers!$H53:$CL53,"N")</f>
        <v>0</v>
      </c>
      <c r="E38" s="418">
        <f>COUNTIF(Jobseekers!$H53:$CL53,"X")</f>
        <v>0</v>
      </c>
      <c r="F38" s="636">
        <f t="shared" si="1"/>
        <v>0</v>
      </c>
      <c r="G38" s="641"/>
      <c r="H38" s="639">
        <f>IF($F38&gt;0,$C38/$F38,0)</f>
        <v>0</v>
      </c>
      <c r="I38" s="548">
        <f>IF($F38&gt;0,$D38/$F38,0)</f>
        <v>0</v>
      </c>
    </row>
    <row r="39" spans="1:9" ht="25.15" customHeight="1" x14ac:dyDescent="0.2">
      <c r="A39" s="770" t="str">
        <f>Jobseekers!A54</f>
        <v>14a</v>
      </c>
      <c r="B39" s="572" t="str">
        <f>Jobseekers!B54</f>
        <v xml:space="preserve">If yes to Q13, is there an entry on the notes screen or a hard copy of the Counseling Plan? (y, n, x) </v>
      </c>
      <c r="C39" s="418">
        <f>COUNTIF(Jobseekers!$H54:$CL54,"Y")</f>
        <v>0</v>
      </c>
      <c r="D39" s="423">
        <f>COUNTIF(Jobseekers!$H54:$CL54,"N")</f>
        <v>0</v>
      </c>
      <c r="E39" s="418">
        <f>COUNTIF(Jobseekers!$H54:$CL54,"X")</f>
        <v>0</v>
      </c>
      <c r="F39" s="636">
        <f t="shared" si="1"/>
        <v>0</v>
      </c>
      <c r="G39" s="641"/>
      <c r="H39" s="639">
        <f>IF($F39&gt;0,$C39/$F39,0)</f>
        <v>0</v>
      </c>
      <c r="I39" s="548">
        <f>IF($F39&gt;0,$D39/$F39,0)</f>
        <v>0</v>
      </c>
    </row>
    <row r="40" spans="1:9" ht="56.25" x14ac:dyDescent="0.2">
      <c r="A40" s="771" t="str">
        <f>Jobseekers!A55</f>
        <v>14b</v>
      </c>
      <c r="B40" s="572" t="str">
        <f>Jobseekers!B55</f>
        <v>If yes to Q14, and a counseling plan is available, does the plan indicate the purpose of the counseling as a change of careers, a choice of careers, or adjustment/adaptation to a job or personal situation?  (y, n, x)</v>
      </c>
      <c r="C40" s="418">
        <f>COUNTIF(Jobseekers!$H55:$CL55,"Y")</f>
        <v>0</v>
      </c>
      <c r="D40" s="423">
        <f>COUNTIF(Jobseekers!$H55:$CL55,"N")</f>
        <v>0</v>
      </c>
      <c r="E40" s="418">
        <f>COUNTIF(Jobseekers!$H55:$CL55,"X")</f>
        <v>0</v>
      </c>
      <c r="F40" s="636">
        <f t="shared" si="1"/>
        <v>0</v>
      </c>
      <c r="G40" s="641"/>
      <c r="H40" s="639">
        <f>IF($F40&gt;0,$C40/$F40,0)</f>
        <v>0</v>
      </c>
      <c r="I40" s="548">
        <f>IF($F40&gt;0,$D40/$F40,0)</f>
        <v>0</v>
      </c>
    </row>
    <row r="41" spans="1:9" x14ac:dyDescent="0.2">
      <c r="A41" s="428"/>
      <c r="B41" s="302" t="s">
        <v>125</v>
      </c>
      <c r="C41" s="427"/>
      <c r="D41" s="427"/>
      <c r="E41" s="427"/>
      <c r="F41" s="427"/>
      <c r="G41" s="646"/>
      <c r="H41" s="427"/>
      <c r="I41" s="427"/>
    </row>
    <row r="42" spans="1:9" ht="25.5" customHeight="1" x14ac:dyDescent="0.2">
      <c r="A42" s="571" t="str">
        <f>Jobseekers!A58</f>
        <v>15</v>
      </c>
      <c r="B42" s="572" t="str">
        <f>Jobseekers!B58</f>
        <v>Was an initial assessment (code 102) entered during the review period? (y, n)  If no, go to question 16.</v>
      </c>
      <c r="C42" s="418">
        <f>COUNTIF(Jobseekers!$H58:$CL58,"Y")</f>
        <v>0</v>
      </c>
      <c r="D42" s="423">
        <f>COUNTIF(Jobseekers!$H58:$CL58,"N")</f>
        <v>0</v>
      </c>
      <c r="E42" s="418">
        <f>COUNTIF(Jobseekers!$H58:$CL58,"X")</f>
        <v>0</v>
      </c>
      <c r="F42" s="636">
        <f t="shared" si="1"/>
        <v>0</v>
      </c>
      <c r="G42" s="641"/>
      <c r="H42" s="639">
        <f>IF($F42&gt;0,$C42/$F42,0)</f>
        <v>0</v>
      </c>
      <c r="I42" s="548">
        <f>IF($F42&gt;0,$D42/$F42,0)</f>
        <v>0</v>
      </c>
    </row>
    <row r="43" spans="1:9" ht="22.5" x14ac:dyDescent="0.2">
      <c r="A43" s="770" t="str">
        <f>Jobseekers!A59</f>
        <v>15a</v>
      </c>
      <c r="B43" s="572" t="str">
        <f>Jobseekers!B59</f>
        <v xml:space="preserve">If yes to Q15, was the assessment documented on the Notes screen or in hard copy (paper form)? (y, n, x)  </v>
      </c>
      <c r="C43" s="418">
        <f>COUNTIF(Jobseekers!$H59:$CL59,"Y")</f>
        <v>0</v>
      </c>
      <c r="D43" s="423">
        <f>COUNTIF(Jobseekers!$H59:$CL59,"N")</f>
        <v>0</v>
      </c>
      <c r="E43" s="418">
        <f>COUNTIF(Jobseekers!$H59:$CL59,"X")</f>
        <v>0</v>
      </c>
      <c r="F43" s="636">
        <f t="shared" si="1"/>
        <v>0</v>
      </c>
      <c r="G43" s="641"/>
      <c r="H43" s="639">
        <f>IF($F43&gt;0,$C43/$F43,0)</f>
        <v>0</v>
      </c>
      <c r="I43" s="548">
        <f>IF($F43&gt;0,$D43/$F43,0)</f>
        <v>0</v>
      </c>
    </row>
    <row r="44" spans="1:9" ht="67.5" x14ac:dyDescent="0.2">
      <c r="A44" s="771" t="str">
        <f>Jobseekers!A60</f>
        <v>15b</v>
      </c>
      <c r="B44" s="572" t="str">
        <f>Jobseekers!B60</f>
        <v xml:space="preserve">If yes to Q15a, did the assessment documentation meet the federal definition of an assessment (evaluation of employment history, education, interests and skills that result in the identification of employment goals, barriers to employment and services needed to obtain goals)? (y, n, x)  </v>
      </c>
      <c r="C44" s="418">
        <f>COUNTIF(Jobseekers!$H60:$CL60,"Y")</f>
        <v>0</v>
      </c>
      <c r="D44" s="423">
        <f>COUNTIF(Jobseekers!$H60:$CL60,"N")</f>
        <v>0</v>
      </c>
      <c r="E44" s="418">
        <f>COUNTIF(Jobseekers!$H60:$CL60,"X")</f>
        <v>0</v>
      </c>
      <c r="F44" s="636">
        <f t="shared" si="1"/>
        <v>0</v>
      </c>
      <c r="G44" s="641"/>
      <c r="H44" s="639">
        <f>IF($F44&gt;0,$C44/$F44,0)</f>
        <v>0</v>
      </c>
      <c r="I44" s="548">
        <f>IF($F44&gt;0,$D44/$F44,0)</f>
        <v>0</v>
      </c>
    </row>
    <row r="45" spans="1:9" x14ac:dyDescent="0.2">
      <c r="A45" s="428"/>
      <c r="B45" s="302" t="s">
        <v>126</v>
      </c>
      <c r="C45" s="427"/>
      <c r="D45" s="427"/>
      <c r="E45" s="427"/>
      <c r="F45" s="427"/>
      <c r="G45" s="646"/>
      <c r="H45" s="427"/>
      <c r="I45" s="427"/>
    </row>
    <row r="46" spans="1:9" ht="33.75" x14ac:dyDescent="0.2">
      <c r="A46" s="571" t="str">
        <f>Jobseekers!A63</f>
        <v>16</v>
      </c>
      <c r="B46" s="572" t="str">
        <f>Jobseekers!B63</f>
        <v>Was a vocational plan (EDP, IEP, Employment Plan) (code 205) entered during the review period?  (y, n)  If no, go to question 17</v>
      </c>
      <c r="C46" s="418">
        <f>COUNTIF(Jobseekers!$H63:$CL63,"Y")</f>
        <v>0</v>
      </c>
      <c r="D46" s="423">
        <f>COUNTIF(Jobseekers!$H63:$CL63,"N")</f>
        <v>0</v>
      </c>
      <c r="E46" s="418">
        <f>COUNTIF(Jobseekers!$H63:$CL63,"X")</f>
        <v>0</v>
      </c>
      <c r="F46" s="636">
        <f t="shared" si="1"/>
        <v>0</v>
      </c>
      <c r="G46" s="641"/>
      <c r="H46" s="639">
        <f>IF($F46&gt;0,$C46/$F46,0)</f>
        <v>0</v>
      </c>
      <c r="I46" s="548">
        <f>IF($F46&gt;0,$D46/$F46,0)</f>
        <v>0</v>
      </c>
    </row>
    <row r="47" spans="1:9" ht="24.6" customHeight="1" x14ac:dyDescent="0.2">
      <c r="A47" s="770" t="str">
        <f>Jobseekers!A64</f>
        <v>16a</v>
      </c>
      <c r="B47" s="572" t="str">
        <f>Jobseekers!B64</f>
        <v>If yes to Q16, is the plan documented in the MIS or in hard copy (paper form)? (y, n, x)</v>
      </c>
      <c r="C47" s="418">
        <f>COUNTIF(Jobseekers!$H64:$CL64,"Y")</f>
        <v>0</v>
      </c>
      <c r="D47" s="423">
        <f>COUNTIF(Jobseekers!$H64:$CL64,"N")</f>
        <v>0</v>
      </c>
      <c r="E47" s="418">
        <f>COUNTIF(Jobseekers!$H64:$CL64,"X")</f>
        <v>0</v>
      </c>
      <c r="F47" s="636">
        <f t="shared" si="1"/>
        <v>0</v>
      </c>
      <c r="G47" s="641"/>
      <c r="H47" s="639">
        <f>IF($F47&gt;0,$C47/$F47,0)</f>
        <v>0</v>
      </c>
      <c r="I47" s="548">
        <f>IF($F47&gt;0,$D47/$F47,0)</f>
        <v>0</v>
      </c>
    </row>
    <row r="48" spans="1:9" ht="45" x14ac:dyDescent="0.2">
      <c r="A48" s="771" t="str">
        <f>Jobseekers!A65</f>
        <v>16b</v>
      </c>
      <c r="B48" s="572" t="str">
        <f>Jobseekers!B65</f>
        <v>If yes to Q16a , does the plan state (1) the applicant's specific short-range and long-range occupational/educational goals and (2) the actions to be taken to place the plan into effect? (y, n, x)</v>
      </c>
      <c r="C48" s="418">
        <f>COUNTIF(Jobseekers!$H65:$CL65,"Y")</f>
        <v>0</v>
      </c>
      <c r="D48" s="423">
        <f>COUNTIF(Jobseekers!$H65:$CL65,"N")</f>
        <v>0</v>
      </c>
      <c r="E48" s="418">
        <f>COUNTIF(Jobseekers!$H65:$CL65,"X")</f>
        <v>0</v>
      </c>
      <c r="F48" s="636">
        <f t="shared" si="1"/>
        <v>0</v>
      </c>
      <c r="G48" s="641"/>
      <c r="H48" s="639">
        <f>IF($F48&gt;0,$C48/$F48,0)</f>
        <v>0</v>
      </c>
      <c r="I48" s="548">
        <f>IF($F48&gt;0,$D48/$F48,0)</f>
        <v>0</v>
      </c>
    </row>
    <row r="49" spans="1:9" x14ac:dyDescent="0.2">
      <c r="A49" s="428"/>
      <c r="B49" s="409" t="s">
        <v>292</v>
      </c>
      <c r="C49" s="427"/>
      <c r="D49" s="427"/>
      <c r="E49" s="427"/>
      <c r="F49" s="427"/>
      <c r="G49" s="646"/>
      <c r="H49" s="427"/>
      <c r="I49" s="427"/>
    </row>
    <row r="50" spans="1:9" ht="22.5" x14ac:dyDescent="0.2">
      <c r="A50" s="633" t="str">
        <f>Jobseekers!A68</f>
        <v>17</v>
      </c>
      <c r="B50" s="634" t="str">
        <f>Jobseekers!B68</f>
        <v xml:space="preserve">Was a Federal Bonding Service code (124) entered during the review period? (y, n)  </v>
      </c>
      <c r="C50" s="418">
        <f>COUNTIF(Jobseekers!$H68:$CL68,"Y")</f>
        <v>0</v>
      </c>
      <c r="D50" s="418">
        <f>COUNTIF(Jobseekers!$H68:$CL68,"N")</f>
        <v>0</v>
      </c>
      <c r="E50" s="418">
        <f>COUNTIF(Jobseekers!$H69:$CL69,"X")</f>
        <v>0</v>
      </c>
      <c r="F50" s="636">
        <f t="shared" si="1"/>
        <v>0</v>
      </c>
      <c r="G50" s="641"/>
      <c r="H50" s="639">
        <f>IF($F50&gt;0,$C50/$F50,0)</f>
        <v>0</v>
      </c>
      <c r="I50" s="548">
        <f>IF($F50&gt;0,$D50/$F50,0)</f>
        <v>0</v>
      </c>
    </row>
    <row r="51" spans="1:9" ht="25.9" customHeight="1" x14ac:dyDescent="0.2">
      <c r="A51" s="772" t="str">
        <f>Jobseekers!A69</f>
        <v>17a</v>
      </c>
      <c r="B51" s="634" t="str">
        <f>Jobseekers!B69</f>
        <v xml:space="preserve">If yes to Q17, was a federal bond issued and a copy of the bonding form kept on file at the Career Center? (y, n, x)  </v>
      </c>
      <c r="C51" s="418">
        <f>COUNTIF(Jobseekers!$H69:$CL69,"Y")</f>
        <v>0</v>
      </c>
      <c r="D51" s="418">
        <f>COUNTIF(Jobseekers!$H69:$CL69,"N")</f>
        <v>0</v>
      </c>
      <c r="E51" s="418">
        <f>COUNTIF(Jobseekers!$H70:$CL70,"X")</f>
        <v>0</v>
      </c>
      <c r="F51" s="636">
        <f t="shared" si="1"/>
        <v>0</v>
      </c>
      <c r="G51" s="641"/>
      <c r="H51" s="639">
        <f>IF($F51&gt;0,$C51/$F51,0)</f>
        <v>0</v>
      </c>
      <c r="I51" s="548">
        <f>IF($F51&gt;0,$D51/$F51,0)</f>
        <v>0</v>
      </c>
    </row>
  </sheetData>
  <mergeCells count="2">
    <mergeCell ref="A1:B1"/>
    <mergeCell ref="A2:B2"/>
  </mergeCells>
  <pageMargins left="0.7" right="0.7" top="0.75" bottom="0.75" header="0.3" footer="0.3"/>
  <pageSetup orientation="portrait" r:id="rId1"/>
  <headerFooter>
    <oddHeader>&amp;CWagner-Peyser Program Review Tool
Job Seeker Totals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3"/>
  <sheetViews>
    <sheetView showGridLines="0" topLeftCell="A12" zoomScaleNormal="100" workbookViewId="0">
      <selection activeCell="B15" sqref="B15"/>
    </sheetView>
  </sheetViews>
  <sheetFormatPr defaultColWidth="9.140625" defaultRowHeight="24.75" customHeight="1" x14ac:dyDescent="0.2"/>
  <cols>
    <col min="1" max="1" width="10.42578125" style="363" customWidth="1"/>
    <col min="2" max="2" width="45.28515625" style="647" customWidth="1"/>
    <col min="3" max="3" width="20.85546875" style="25" customWidth="1"/>
    <col min="4" max="4" width="19" style="25" customWidth="1"/>
    <col min="5" max="5" width="7.5703125" style="25" customWidth="1"/>
    <col min="6" max="6" width="9.5703125" style="25" customWidth="1"/>
    <col min="7" max="7" width="0.28515625" style="56" hidden="1" customWidth="1"/>
    <col min="8" max="53" width="9.140625" style="713"/>
    <col min="54" max="16384" width="9.140625" style="25"/>
  </cols>
  <sheetData>
    <row r="1" spans="1:53" ht="26.25" hidden="1" x14ac:dyDescent="0.2">
      <c r="A1" s="48"/>
      <c r="B1" s="649"/>
      <c r="C1" s="26"/>
      <c r="D1" s="28"/>
      <c r="E1" s="26"/>
      <c r="F1" s="26"/>
      <c r="G1" s="29"/>
      <c r="H1" s="690"/>
      <c r="I1" s="691"/>
      <c r="J1" s="691"/>
      <c r="K1" s="691"/>
      <c r="L1" s="691"/>
      <c r="M1" s="691"/>
      <c r="N1" s="691"/>
      <c r="O1" s="691"/>
      <c r="P1" s="691"/>
      <c r="Q1" s="691"/>
      <c r="R1" s="692"/>
      <c r="S1" s="691"/>
      <c r="T1" s="691"/>
      <c r="U1" s="691"/>
      <c r="V1" s="691"/>
      <c r="W1" s="691"/>
      <c r="X1" s="691"/>
      <c r="Y1" s="691"/>
      <c r="Z1" s="691"/>
      <c r="AA1" s="691"/>
      <c r="AB1" s="691"/>
      <c r="AC1" s="691"/>
      <c r="AD1" s="691"/>
      <c r="AE1" s="691"/>
      <c r="AF1" s="691"/>
      <c r="AG1" s="691"/>
      <c r="AH1" s="691"/>
      <c r="AI1" s="691"/>
      <c r="AJ1" s="691"/>
      <c r="AK1" s="691"/>
      <c r="AL1" s="693"/>
      <c r="AM1" s="691"/>
      <c r="AN1" s="691"/>
      <c r="AO1" s="691"/>
      <c r="AP1" s="691"/>
      <c r="AQ1" s="691"/>
      <c r="AR1" s="691"/>
      <c r="AS1" s="691"/>
      <c r="AT1" s="691"/>
      <c r="AU1" s="691"/>
      <c r="AV1" s="691"/>
      <c r="AW1" s="691"/>
      <c r="AX1" s="691"/>
      <c r="AY1" s="691"/>
      <c r="AZ1" s="691"/>
      <c r="BA1" s="691"/>
    </row>
    <row r="2" spans="1:53" ht="26.25" hidden="1" x14ac:dyDescent="0.2">
      <c r="A2" s="48"/>
      <c r="B2" s="649"/>
      <c r="C2" s="26"/>
      <c r="D2" s="28"/>
      <c r="E2" s="26"/>
      <c r="F2" s="26"/>
      <c r="G2" s="29"/>
      <c r="H2" s="690"/>
      <c r="I2" s="691"/>
      <c r="J2" s="691"/>
      <c r="K2" s="691"/>
      <c r="L2" s="691"/>
      <c r="M2" s="691"/>
      <c r="N2" s="691"/>
      <c r="O2" s="691"/>
      <c r="P2" s="691"/>
      <c r="Q2" s="691"/>
      <c r="R2" s="692"/>
      <c r="S2" s="691"/>
      <c r="T2" s="691"/>
      <c r="U2" s="691"/>
      <c r="V2" s="691"/>
      <c r="W2" s="691"/>
      <c r="X2" s="691"/>
      <c r="Y2" s="691"/>
      <c r="Z2" s="691"/>
      <c r="AA2" s="691"/>
      <c r="AB2" s="691"/>
      <c r="AC2" s="691"/>
      <c r="AD2" s="691"/>
      <c r="AE2" s="691"/>
      <c r="AF2" s="691"/>
      <c r="AG2" s="691"/>
      <c r="AH2" s="691"/>
      <c r="AI2" s="691"/>
      <c r="AJ2" s="691"/>
      <c r="AK2" s="691"/>
      <c r="AL2" s="693"/>
      <c r="AM2" s="691"/>
      <c r="AN2" s="691"/>
      <c r="AO2" s="691"/>
      <c r="AP2" s="691"/>
      <c r="AQ2" s="691"/>
      <c r="AR2" s="691"/>
      <c r="AS2" s="691"/>
      <c r="AT2" s="691"/>
      <c r="AU2" s="691"/>
      <c r="AV2" s="691"/>
      <c r="AW2" s="691"/>
      <c r="AX2" s="691"/>
      <c r="AY2" s="691"/>
      <c r="AZ2" s="691"/>
      <c r="BA2" s="691"/>
    </row>
    <row r="3" spans="1:53" ht="63.75" customHeight="1" x14ac:dyDescent="0.2">
      <c r="A3" s="866" t="s">
        <v>403</v>
      </c>
      <c r="B3" s="867"/>
      <c r="C3" s="850" t="s">
        <v>0</v>
      </c>
      <c r="D3" s="851" t="s">
        <v>1</v>
      </c>
      <c r="E3" s="850" t="s">
        <v>5</v>
      </c>
      <c r="F3" s="850" t="s">
        <v>6</v>
      </c>
      <c r="G3" s="342" t="s">
        <v>11</v>
      </c>
      <c r="H3" s="773">
        <v>1</v>
      </c>
      <c r="I3" s="574">
        <f xml:space="preserve"> H3 + 1</f>
        <v>2</v>
      </c>
      <c r="J3" s="574">
        <f t="shared" ref="J3:AV3" si="0" xml:space="preserve"> I3 + 1</f>
        <v>3</v>
      </c>
      <c r="K3" s="574">
        <f t="shared" si="0"/>
        <v>4</v>
      </c>
      <c r="L3" s="574">
        <f t="shared" si="0"/>
        <v>5</v>
      </c>
      <c r="M3" s="574">
        <f t="shared" si="0"/>
        <v>6</v>
      </c>
      <c r="N3" s="574">
        <f t="shared" si="0"/>
        <v>7</v>
      </c>
      <c r="O3" s="574">
        <f t="shared" si="0"/>
        <v>8</v>
      </c>
      <c r="P3" s="574">
        <f t="shared" si="0"/>
        <v>9</v>
      </c>
      <c r="Q3" s="574">
        <f t="shared" si="0"/>
        <v>10</v>
      </c>
      <c r="R3" s="574">
        <f t="shared" si="0"/>
        <v>11</v>
      </c>
      <c r="S3" s="574">
        <f t="shared" si="0"/>
        <v>12</v>
      </c>
      <c r="T3" s="574">
        <f t="shared" si="0"/>
        <v>13</v>
      </c>
      <c r="U3" s="574">
        <f t="shared" si="0"/>
        <v>14</v>
      </c>
      <c r="V3" s="574">
        <f t="shared" si="0"/>
        <v>15</v>
      </c>
      <c r="W3" s="574">
        <f t="shared" si="0"/>
        <v>16</v>
      </c>
      <c r="X3" s="574">
        <f t="shared" si="0"/>
        <v>17</v>
      </c>
      <c r="Y3" s="574">
        <f t="shared" si="0"/>
        <v>18</v>
      </c>
      <c r="Z3" s="574">
        <f t="shared" si="0"/>
        <v>19</v>
      </c>
      <c r="AA3" s="574">
        <f t="shared" si="0"/>
        <v>20</v>
      </c>
      <c r="AB3" s="574">
        <f t="shared" si="0"/>
        <v>21</v>
      </c>
      <c r="AC3" s="574">
        <f t="shared" si="0"/>
        <v>22</v>
      </c>
      <c r="AD3" s="574">
        <f t="shared" si="0"/>
        <v>23</v>
      </c>
      <c r="AE3" s="574">
        <f t="shared" si="0"/>
        <v>24</v>
      </c>
      <c r="AF3" s="574">
        <f t="shared" si="0"/>
        <v>25</v>
      </c>
      <c r="AG3" s="574">
        <f t="shared" si="0"/>
        <v>26</v>
      </c>
      <c r="AH3" s="574">
        <f t="shared" si="0"/>
        <v>27</v>
      </c>
      <c r="AI3" s="574">
        <f t="shared" si="0"/>
        <v>28</v>
      </c>
      <c r="AJ3" s="574">
        <f t="shared" si="0"/>
        <v>29</v>
      </c>
      <c r="AK3" s="574">
        <f t="shared" si="0"/>
        <v>30</v>
      </c>
      <c r="AL3" s="575">
        <f t="shared" si="0"/>
        <v>31</v>
      </c>
      <c r="AM3" s="574">
        <f t="shared" si="0"/>
        <v>32</v>
      </c>
      <c r="AN3" s="574">
        <f t="shared" si="0"/>
        <v>33</v>
      </c>
      <c r="AO3" s="574">
        <f t="shared" si="0"/>
        <v>34</v>
      </c>
      <c r="AP3" s="574">
        <f t="shared" si="0"/>
        <v>35</v>
      </c>
      <c r="AQ3" s="574">
        <f t="shared" si="0"/>
        <v>36</v>
      </c>
      <c r="AR3" s="574">
        <f t="shared" si="0"/>
        <v>37</v>
      </c>
      <c r="AS3" s="574">
        <f>AR3 + 1</f>
        <v>38</v>
      </c>
      <c r="AT3" s="574">
        <f t="shared" si="0"/>
        <v>39</v>
      </c>
      <c r="AU3" s="574">
        <f t="shared" si="0"/>
        <v>40</v>
      </c>
      <c r="AV3" s="574">
        <f t="shared" si="0"/>
        <v>41</v>
      </c>
      <c r="AW3" s="574" t="s">
        <v>62</v>
      </c>
      <c r="AX3" s="574" t="s">
        <v>63</v>
      </c>
      <c r="AY3" s="574" t="s">
        <v>64</v>
      </c>
      <c r="AZ3" s="574" t="s">
        <v>65</v>
      </c>
      <c r="BA3" s="574" t="s">
        <v>66</v>
      </c>
    </row>
    <row r="4" spans="1:53" s="214" customFormat="1" ht="26.25" x14ac:dyDescent="0.2">
      <c r="A4" s="796" t="s">
        <v>47</v>
      </c>
      <c r="B4" s="797" t="s">
        <v>31</v>
      </c>
      <c r="C4" s="798"/>
      <c r="D4" s="799" t="s">
        <v>221</v>
      </c>
      <c r="E4" s="800" t="s">
        <v>10</v>
      </c>
      <c r="F4" s="801"/>
      <c r="G4" s="173"/>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row>
    <row r="5" spans="1:53" s="186" customFormat="1" ht="26.25" x14ac:dyDescent="0.2">
      <c r="A5" s="802" t="s">
        <v>48</v>
      </c>
      <c r="B5" s="803" t="s">
        <v>381</v>
      </c>
      <c r="C5" s="804"/>
      <c r="D5" s="805" t="s">
        <v>141</v>
      </c>
      <c r="E5" s="806" t="s">
        <v>10</v>
      </c>
      <c r="F5" s="807"/>
      <c r="G5" s="355"/>
      <c r="H5" s="694"/>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6"/>
      <c r="AM5" s="695"/>
      <c r="AN5" s="695"/>
      <c r="AO5" s="695"/>
      <c r="AP5" s="695"/>
      <c r="AQ5" s="695"/>
      <c r="AR5" s="695"/>
      <c r="AS5" s="695"/>
      <c r="AT5" s="695"/>
      <c r="AU5" s="695"/>
      <c r="AV5" s="695"/>
      <c r="AW5" s="695"/>
      <c r="AX5" s="695"/>
      <c r="AY5" s="695"/>
      <c r="AZ5" s="695"/>
      <c r="BA5" s="695"/>
    </row>
    <row r="6" spans="1:53" s="186" customFormat="1" ht="26.25" x14ac:dyDescent="0.2">
      <c r="A6" s="796" t="s">
        <v>49</v>
      </c>
      <c r="B6" s="808" t="s">
        <v>101</v>
      </c>
      <c r="C6" s="870"/>
      <c r="D6" s="871"/>
      <c r="E6" s="871"/>
      <c r="F6" s="872"/>
      <c r="G6" s="356"/>
      <c r="H6" s="697"/>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9"/>
      <c r="AM6" s="698"/>
      <c r="AN6" s="698"/>
      <c r="AO6" s="698"/>
      <c r="AP6" s="698"/>
      <c r="AQ6" s="698"/>
      <c r="AR6" s="698"/>
      <c r="AS6" s="698"/>
      <c r="AT6" s="698"/>
      <c r="AU6" s="698"/>
      <c r="AV6" s="698"/>
      <c r="AW6" s="698"/>
      <c r="AX6" s="698"/>
      <c r="AY6" s="698"/>
      <c r="AZ6" s="698"/>
      <c r="BA6" s="698"/>
    </row>
    <row r="7" spans="1:53" s="186" customFormat="1" ht="26.25" x14ac:dyDescent="0.2">
      <c r="A7" s="796" t="s">
        <v>50</v>
      </c>
      <c r="B7" s="808" t="s">
        <v>328</v>
      </c>
      <c r="C7" s="870"/>
      <c r="D7" s="871"/>
      <c r="E7" s="871"/>
      <c r="F7" s="872"/>
      <c r="G7" s="356"/>
      <c r="H7" s="697"/>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9"/>
      <c r="AM7" s="698"/>
      <c r="AN7" s="698"/>
      <c r="AO7" s="698"/>
      <c r="AP7" s="698"/>
      <c r="AQ7" s="698"/>
      <c r="AR7" s="698"/>
      <c r="AS7" s="698"/>
      <c r="AT7" s="698"/>
      <c r="AU7" s="698"/>
      <c r="AV7" s="698"/>
      <c r="AW7" s="698"/>
      <c r="AX7" s="698"/>
      <c r="AY7" s="698"/>
      <c r="AZ7" s="698"/>
      <c r="BA7" s="698"/>
    </row>
    <row r="8" spans="1:53" ht="26.25" x14ac:dyDescent="0.2">
      <c r="A8" s="885" t="s">
        <v>53</v>
      </c>
      <c r="B8" s="886"/>
      <c r="C8" s="32"/>
      <c r="D8" s="33"/>
      <c r="E8" s="34"/>
      <c r="F8" s="285"/>
      <c r="G8" s="279"/>
      <c r="H8" s="700"/>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2"/>
      <c r="AM8" s="701"/>
      <c r="AN8" s="701"/>
      <c r="AO8" s="701"/>
      <c r="AP8" s="701"/>
      <c r="AQ8" s="701"/>
      <c r="AR8" s="701"/>
      <c r="AS8" s="701"/>
      <c r="AT8" s="701"/>
      <c r="AU8" s="701"/>
      <c r="AV8" s="701"/>
      <c r="AW8" s="701"/>
      <c r="AX8" s="701"/>
      <c r="AY8" s="701"/>
      <c r="AZ8" s="701"/>
      <c r="BA8" s="701"/>
    </row>
    <row r="9" spans="1:53" ht="26.25" x14ac:dyDescent="0.2">
      <c r="A9" s="117"/>
      <c r="B9" s="650" t="s">
        <v>127</v>
      </c>
      <c r="C9" s="286"/>
      <c r="D9" s="35"/>
      <c r="E9" s="36"/>
      <c r="F9" s="115"/>
      <c r="G9" s="67"/>
      <c r="H9" s="703"/>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5"/>
      <c r="AM9" s="704"/>
      <c r="AN9" s="704"/>
      <c r="AO9" s="704"/>
      <c r="AP9" s="704"/>
      <c r="AQ9" s="704"/>
      <c r="AR9" s="704"/>
      <c r="AS9" s="704"/>
      <c r="AT9" s="704"/>
      <c r="AU9" s="704"/>
      <c r="AV9" s="704"/>
      <c r="AW9" s="704"/>
      <c r="AX9" s="704"/>
      <c r="AY9" s="704"/>
      <c r="AZ9" s="704"/>
      <c r="BA9" s="704"/>
    </row>
    <row r="10" spans="1:53" ht="25.5" x14ac:dyDescent="0.2">
      <c r="A10" s="20" t="s">
        <v>51</v>
      </c>
      <c r="B10" s="651" t="s">
        <v>340</v>
      </c>
      <c r="C10" s="23" t="s">
        <v>156</v>
      </c>
      <c r="D10" s="40" t="s">
        <v>138</v>
      </c>
      <c r="E10" s="41" t="s">
        <v>10</v>
      </c>
      <c r="F10" s="75"/>
      <c r="G10" s="108"/>
      <c r="H10" s="77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49"/>
      <c r="AP10" s="49"/>
      <c r="AQ10" s="49"/>
      <c r="AR10" s="49"/>
      <c r="AS10" s="49"/>
      <c r="AT10" s="49"/>
      <c r="AU10" s="49"/>
      <c r="AV10" s="49"/>
      <c r="AW10" s="49"/>
      <c r="AX10" s="49"/>
      <c r="AY10" s="49"/>
      <c r="AZ10" s="49"/>
      <c r="BA10" s="49"/>
    </row>
    <row r="11" spans="1:53" ht="25.5" x14ac:dyDescent="0.2">
      <c r="A11" s="393" t="s">
        <v>54</v>
      </c>
      <c r="B11" s="652" t="s">
        <v>428</v>
      </c>
      <c r="C11" s="45" t="s">
        <v>13</v>
      </c>
      <c r="D11" s="46" t="s">
        <v>139</v>
      </c>
      <c r="E11" s="41" t="s">
        <v>10</v>
      </c>
      <c r="F11" s="75"/>
      <c r="G11" s="108"/>
      <c r="H11" s="585" t="str">
        <f t="shared" ref="H11:BA11" si="1">IF(H10= "n","x","")</f>
        <v/>
      </c>
      <c r="I11" s="585" t="str">
        <f t="shared" si="1"/>
        <v/>
      </c>
      <c r="J11" s="585" t="str">
        <f t="shared" si="1"/>
        <v/>
      </c>
      <c r="K11" s="585" t="str">
        <f t="shared" si="1"/>
        <v/>
      </c>
      <c r="L11" s="585" t="str">
        <f t="shared" si="1"/>
        <v/>
      </c>
      <c r="M11" s="585" t="str">
        <f t="shared" si="1"/>
        <v/>
      </c>
      <c r="N11" s="585" t="str">
        <f t="shared" si="1"/>
        <v/>
      </c>
      <c r="O11" s="585" t="str">
        <f t="shared" si="1"/>
        <v/>
      </c>
      <c r="P11" s="585" t="str">
        <f t="shared" si="1"/>
        <v/>
      </c>
      <c r="Q11" s="585" t="str">
        <f t="shared" si="1"/>
        <v/>
      </c>
      <c r="R11" s="585" t="str">
        <f t="shared" si="1"/>
        <v/>
      </c>
      <c r="S11" s="585" t="str">
        <f t="shared" si="1"/>
        <v/>
      </c>
      <c r="T11" s="585" t="str">
        <f t="shared" si="1"/>
        <v/>
      </c>
      <c r="U11" s="585" t="str">
        <f t="shared" si="1"/>
        <v/>
      </c>
      <c r="V11" s="585" t="str">
        <f t="shared" si="1"/>
        <v/>
      </c>
      <c r="W11" s="585" t="str">
        <f t="shared" si="1"/>
        <v/>
      </c>
      <c r="X11" s="585" t="str">
        <f t="shared" si="1"/>
        <v/>
      </c>
      <c r="Y11" s="585" t="str">
        <f t="shared" si="1"/>
        <v/>
      </c>
      <c r="Z11" s="585" t="str">
        <f t="shared" si="1"/>
        <v/>
      </c>
      <c r="AA11" s="585" t="str">
        <f t="shared" si="1"/>
        <v/>
      </c>
      <c r="AB11" s="585" t="str">
        <f t="shared" si="1"/>
        <v/>
      </c>
      <c r="AC11" s="585" t="str">
        <f t="shared" si="1"/>
        <v/>
      </c>
      <c r="AD11" s="585" t="str">
        <f t="shared" si="1"/>
        <v/>
      </c>
      <c r="AE11" s="585" t="str">
        <f t="shared" si="1"/>
        <v/>
      </c>
      <c r="AF11" s="585" t="str">
        <f t="shared" si="1"/>
        <v/>
      </c>
      <c r="AG11" s="585" t="str">
        <f t="shared" si="1"/>
        <v/>
      </c>
      <c r="AH11" s="585" t="str">
        <f t="shared" si="1"/>
        <v/>
      </c>
      <c r="AI11" s="585" t="str">
        <f t="shared" si="1"/>
        <v/>
      </c>
      <c r="AJ11" s="585" t="str">
        <f t="shared" si="1"/>
        <v/>
      </c>
      <c r="AK11" s="585" t="str">
        <f t="shared" si="1"/>
        <v/>
      </c>
      <c r="AL11" s="585" t="str">
        <f t="shared" si="1"/>
        <v/>
      </c>
      <c r="AM11" s="585" t="str">
        <f t="shared" si="1"/>
        <v/>
      </c>
      <c r="AN11" s="585" t="str">
        <f t="shared" si="1"/>
        <v/>
      </c>
      <c r="AO11" s="585" t="str">
        <f t="shared" si="1"/>
        <v/>
      </c>
      <c r="AP11" s="585" t="str">
        <f t="shared" si="1"/>
        <v/>
      </c>
      <c r="AQ11" s="585" t="str">
        <f t="shared" si="1"/>
        <v/>
      </c>
      <c r="AR11" s="585" t="str">
        <f t="shared" si="1"/>
        <v/>
      </c>
      <c r="AS11" s="585" t="str">
        <f t="shared" si="1"/>
        <v/>
      </c>
      <c r="AT11" s="585" t="str">
        <f t="shared" si="1"/>
        <v/>
      </c>
      <c r="AU11" s="585" t="str">
        <f t="shared" si="1"/>
        <v/>
      </c>
      <c r="AV11" s="585" t="str">
        <f t="shared" si="1"/>
        <v/>
      </c>
      <c r="AW11" s="585" t="str">
        <f t="shared" si="1"/>
        <v/>
      </c>
      <c r="AX11" s="585" t="str">
        <f t="shared" si="1"/>
        <v/>
      </c>
      <c r="AY11" s="585" t="str">
        <f t="shared" si="1"/>
        <v/>
      </c>
      <c r="AZ11" s="585" t="str">
        <f t="shared" si="1"/>
        <v/>
      </c>
      <c r="BA11" s="585" t="str">
        <f t="shared" si="1"/>
        <v/>
      </c>
    </row>
    <row r="12" spans="1:53" ht="12.75" x14ac:dyDescent="0.2">
      <c r="A12" s="364" t="s">
        <v>86</v>
      </c>
      <c r="B12" s="653"/>
      <c r="C12" s="244"/>
      <c r="D12" s="245"/>
      <c r="E12" s="246"/>
      <c r="F12" s="247"/>
      <c r="G12" s="248"/>
      <c r="H12" s="589"/>
      <c r="I12" s="589"/>
      <c r="J12" s="589"/>
      <c r="K12" s="589"/>
      <c r="L12" s="589"/>
      <c r="M12" s="589"/>
      <c r="N12" s="589"/>
      <c r="O12" s="589"/>
      <c r="P12" s="589"/>
      <c r="Q12" s="785"/>
      <c r="R12" s="254"/>
      <c r="S12" s="254"/>
      <c r="T12" s="254"/>
      <c r="U12" s="254"/>
      <c r="V12" s="254"/>
      <c r="W12" s="254"/>
      <c r="X12" s="254"/>
      <c r="Y12" s="254"/>
      <c r="Z12" s="254"/>
      <c r="AA12" s="254"/>
      <c r="AB12" s="254"/>
      <c r="AC12" s="254"/>
      <c r="AD12" s="254"/>
      <c r="AE12" s="254"/>
      <c r="AF12" s="254"/>
      <c r="AG12" s="254"/>
      <c r="AH12" s="254"/>
      <c r="AI12" s="254"/>
      <c r="AJ12" s="254"/>
      <c r="AK12" s="254"/>
      <c r="AL12" s="589"/>
      <c r="AM12" s="254"/>
      <c r="AN12" s="254"/>
      <c r="AO12" s="254"/>
      <c r="AP12" s="254"/>
      <c r="AQ12" s="254"/>
      <c r="AR12" s="254"/>
      <c r="AS12" s="254"/>
      <c r="AT12" s="254"/>
      <c r="AU12" s="254"/>
      <c r="AV12" s="254"/>
      <c r="AW12" s="254"/>
      <c r="AX12" s="254"/>
      <c r="AY12" s="254"/>
      <c r="AZ12" s="254"/>
      <c r="BA12" s="254"/>
    </row>
    <row r="13" spans="1:53" s="251" customFormat="1" ht="12.75" customHeight="1" x14ac:dyDescent="0.2">
      <c r="A13" s="259"/>
      <c r="B13" s="654" t="s">
        <v>122</v>
      </c>
      <c r="C13" s="85"/>
      <c r="D13" s="252"/>
      <c r="E13" s="252"/>
      <c r="F13" s="287"/>
      <c r="G13" s="280"/>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row>
    <row r="14" spans="1:53" ht="25.5" x14ac:dyDescent="0.2">
      <c r="A14" s="70" t="s">
        <v>52</v>
      </c>
      <c r="B14" s="655" t="s">
        <v>341</v>
      </c>
      <c r="C14" s="76" t="s">
        <v>27</v>
      </c>
      <c r="D14" s="242" t="s">
        <v>74</v>
      </c>
      <c r="E14" s="77" t="s">
        <v>10</v>
      </c>
      <c r="F14" s="249"/>
      <c r="G14" s="250"/>
      <c r="H14" s="776"/>
      <c r="I14" s="776"/>
      <c r="J14" s="776"/>
      <c r="K14" s="776"/>
      <c r="L14" s="776"/>
      <c r="M14" s="776"/>
      <c r="N14" s="776"/>
      <c r="O14" s="776"/>
      <c r="P14" s="776"/>
      <c r="Q14" s="776"/>
      <c r="R14" s="776"/>
      <c r="S14" s="776" t="str">
        <f t="shared" ref="S14:AH14" si="2">IF(S13 = "n","x","")</f>
        <v/>
      </c>
      <c r="T14" s="776" t="str">
        <f t="shared" si="2"/>
        <v/>
      </c>
      <c r="U14" s="776" t="str">
        <f t="shared" si="2"/>
        <v/>
      </c>
      <c r="V14" s="776" t="str">
        <f t="shared" si="2"/>
        <v/>
      </c>
      <c r="W14" s="776" t="str">
        <f t="shared" si="2"/>
        <v/>
      </c>
      <c r="X14" s="776" t="str">
        <f t="shared" si="2"/>
        <v/>
      </c>
      <c r="Y14" s="776" t="str">
        <f t="shared" si="2"/>
        <v/>
      </c>
      <c r="Z14" s="776" t="str">
        <f t="shared" si="2"/>
        <v/>
      </c>
      <c r="AA14" s="776" t="str">
        <f t="shared" si="2"/>
        <v/>
      </c>
      <c r="AB14" s="776" t="str">
        <f t="shared" si="2"/>
        <v/>
      </c>
      <c r="AC14" s="776" t="str">
        <f t="shared" si="2"/>
        <v/>
      </c>
      <c r="AD14" s="776" t="str">
        <f t="shared" si="2"/>
        <v/>
      </c>
      <c r="AE14" s="776" t="str">
        <f t="shared" si="2"/>
        <v/>
      </c>
      <c r="AF14" s="776" t="str">
        <f t="shared" si="2"/>
        <v/>
      </c>
      <c r="AG14" s="776" t="str">
        <f t="shared" si="2"/>
        <v/>
      </c>
      <c r="AH14" s="776" t="str">
        <f t="shared" si="2"/>
        <v/>
      </c>
      <c r="AI14" s="582"/>
      <c r="AJ14" s="582"/>
      <c r="AK14" s="582"/>
      <c r="AL14" s="786"/>
      <c r="AM14" s="582"/>
      <c r="AN14" s="786"/>
      <c r="AO14" s="786"/>
      <c r="AP14" s="786"/>
      <c r="AQ14" s="786"/>
      <c r="AR14" s="786"/>
      <c r="AS14" s="786"/>
      <c r="AT14" s="786"/>
      <c r="AU14" s="786"/>
      <c r="AV14" s="786"/>
      <c r="AW14" s="582"/>
      <c r="AX14" s="582"/>
      <c r="AY14" s="582"/>
      <c r="AZ14" s="582"/>
      <c r="BA14" s="582"/>
    </row>
    <row r="15" spans="1:53" ht="63.75" x14ac:dyDescent="0.2">
      <c r="A15" s="118" t="s">
        <v>116</v>
      </c>
      <c r="B15" s="656" t="s">
        <v>339</v>
      </c>
      <c r="C15" s="48" t="s">
        <v>13</v>
      </c>
      <c r="D15" s="46" t="s">
        <v>172</v>
      </c>
      <c r="E15" s="47" t="s">
        <v>10</v>
      </c>
      <c r="F15" s="110"/>
      <c r="G15" s="109"/>
      <c r="H15" s="585" t="str">
        <f t="shared" ref="H15" si="3">IF(H14= "n","x","")</f>
        <v/>
      </c>
      <c r="I15" s="585" t="str">
        <f t="shared" ref="I15:J15" si="4">IF(I14= "n","x","")</f>
        <v/>
      </c>
      <c r="J15" s="585" t="str">
        <f t="shared" si="4"/>
        <v/>
      </c>
      <c r="K15" s="585" t="str">
        <f t="shared" ref="K15" si="5">IF(K14= "n","x","")</f>
        <v/>
      </c>
      <c r="L15" s="585" t="str">
        <f t="shared" ref="L15" si="6">IF(L14= "n","x","")</f>
        <v/>
      </c>
      <c r="M15" s="585" t="str">
        <f t="shared" ref="M15" si="7">IF(M14= "n","x","")</f>
        <v/>
      </c>
      <c r="N15" s="585" t="str">
        <f t="shared" ref="N15" si="8">IF(N14= "n","x","")</f>
        <v/>
      </c>
      <c r="O15" s="585" t="str">
        <f t="shared" ref="O15" si="9">IF(O14= "n","x","")</f>
        <v/>
      </c>
      <c r="P15" s="585" t="str">
        <f t="shared" ref="P15" si="10">IF(P14= "n","x","")</f>
        <v/>
      </c>
      <c r="Q15" s="585" t="str">
        <f t="shared" ref="Q15" si="11">IF(Q14= "n","x","")</f>
        <v/>
      </c>
      <c r="R15" s="585" t="str">
        <f t="shared" ref="R15" si="12">IF(R14= "n","x","")</f>
        <v/>
      </c>
      <c r="S15" s="585" t="str">
        <f t="shared" ref="S15" si="13">IF(S14= "n","x","")</f>
        <v/>
      </c>
      <c r="T15" s="585" t="str">
        <f t="shared" ref="T15" si="14">IF(T14= "n","x","")</f>
        <v/>
      </c>
      <c r="U15" s="585" t="str">
        <f t="shared" ref="U15" si="15">IF(U14= "n","x","")</f>
        <v/>
      </c>
      <c r="V15" s="585" t="str">
        <f t="shared" ref="V15" si="16">IF(V14= "n","x","")</f>
        <v/>
      </c>
      <c r="W15" s="585" t="str">
        <f t="shared" ref="W15" si="17">IF(W14= "n","x","")</f>
        <v/>
      </c>
      <c r="X15" s="585" t="str">
        <f t="shared" ref="X15" si="18">IF(X14= "n","x","")</f>
        <v/>
      </c>
      <c r="Y15" s="585" t="str">
        <f t="shared" ref="Y15" si="19">IF(Y14= "n","x","")</f>
        <v/>
      </c>
      <c r="Z15" s="585" t="str">
        <f t="shared" ref="Z15" si="20">IF(Z14= "n","x","")</f>
        <v/>
      </c>
      <c r="AA15" s="585" t="str">
        <f t="shared" ref="AA15" si="21">IF(AA14= "n","x","")</f>
        <v/>
      </c>
      <c r="AB15" s="585" t="str">
        <f t="shared" ref="AB15" si="22">IF(AB14= "n","x","")</f>
        <v/>
      </c>
      <c r="AC15" s="585" t="str">
        <f t="shared" ref="AC15" si="23">IF(AC14= "n","x","")</f>
        <v/>
      </c>
      <c r="AD15" s="585" t="str">
        <f t="shared" ref="AD15" si="24">IF(AD14= "n","x","")</f>
        <v/>
      </c>
      <c r="AE15" s="585" t="str">
        <f t="shared" ref="AE15" si="25">IF(AE14= "n","x","")</f>
        <v/>
      </c>
      <c r="AF15" s="585" t="str">
        <f t="shared" ref="AF15" si="26">IF(AF14= "n","x","")</f>
        <v/>
      </c>
      <c r="AG15" s="585" t="str">
        <f t="shared" ref="AG15" si="27">IF(AG14= "n","x","")</f>
        <v/>
      </c>
      <c r="AH15" s="585" t="str">
        <f t="shared" ref="AH15" si="28">IF(AH14= "n","x","")</f>
        <v/>
      </c>
      <c r="AI15" s="585" t="str">
        <f t="shared" ref="AI15" si="29">IF(AI14= "n","x","")</f>
        <v/>
      </c>
      <c r="AJ15" s="585" t="str">
        <f t="shared" ref="AJ15" si="30">IF(AJ14= "n","x","")</f>
        <v/>
      </c>
      <c r="AK15" s="585" t="str">
        <f t="shared" ref="AK15" si="31">IF(AK14= "n","x","")</f>
        <v/>
      </c>
      <c r="AL15" s="585" t="str">
        <f t="shared" ref="AL15" si="32">IF(AL14= "n","x","")</f>
        <v/>
      </c>
      <c r="AM15" s="585" t="str">
        <f t="shared" ref="AM15" si="33">IF(AM14= "n","x","")</f>
        <v/>
      </c>
      <c r="AN15" s="585" t="str">
        <f t="shared" ref="AN15" si="34">IF(AN14= "n","x","")</f>
        <v/>
      </c>
      <c r="AO15" s="585" t="str">
        <f t="shared" ref="AO15" si="35">IF(AO14= "n","x","")</f>
        <v/>
      </c>
      <c r="AP15" s="585" t="str">
        <f t="shared" ref="AP15" si="36">IF(AP14= "n","x","")</f>
        <v/>
      </c>
      <c r="AQ15" s="585" t="str">
        <f t="shared" ref="AQ15" si="37">IF(AQ14= "n","x","")</f>
        <v/>
      </c>
      <c r="AR15" s="585" t="str">
        <f t="shared" ref="AR15" si="38">IF(AR14= "n","x","")</f>
        <v/>
      </c>
      <c r="AS15" s="585" t="str">
        <f t="shared" ref="AS15" si="39">IF(AS14= "n","x","")</f>
        <v/>
      </c>
      <c r="AT15" s="585" t="str">
        <f t="shared" ref="AT15" si="40">IF(AT14= "n","x","")</f>
        <v/>
      </c>
      <c r="AU15" s="585" t="str">
        <f t="shared" ref="AU15" si="41">IF(AU14= "n","x","")</f>
        <v/>
      </c>
      <c r="AV15" s="585" t="str">
        <f t="shared" ref="AV15" si="42">IF(AV14= "n","x","")</f>
        <v/>
      </c>
      <c r="AW15" s="585" t="str">
        <f t="shared" ref="AW15" si="43">IF(AW14= "n","x","")</f>
        <v/>
      </c>
      <c r="AX15" s="585" t="str">
        <f t="shared" ref="AX15" si="44">IF(AX14= "n","x","")</f>
        <v/>
      </c>
      <c r="AY15" s="585" t="str">
        <f t="shared" ref="AY15" si="45">IF(AY14= "n","x","")</f>
        <v/>
      </c>
      <c r="AZ15" s="585" t="str">
        <f t="shared" ref="AZ15" si="46">IF(AZ14= "n","x","")</f>
        <v/>
      </c>
      <c r="BA15" s="585" t="str">
        <f t="shared" ref="BA15" si="47">IF(BA14= "n","x","")</f>
        <v/>
      </c>
    </row>
    <row r="16" spans="1:53" ht="63.75" x14ac:dyDescent="0.2">
      <c r="A16" s="393" t="s">
        <v>117</v>
      </c>
      <c r="B16" s="657" t="s">
        <v>154</v>
      </c>
      <c r="C16" s="49" t="s">
        <v>13</v>
      </c>
      <c r="D16" s="46" t="s">
        <v>172</v>
      </c>
      <c r="E16" s="47" t="s">
        <v>10</v>
      </c>
      <c r="F16" s="110"/>
      <c r="G16" s="51"/>
      <c r="H16" s="585" t="str">
        <f t="shared" ref="H16" si="48">IF(H14= "n","x","") &amp;IF(H15= "n","x","")</f>
        <v/>
      </c>
      <c r="I16" s="585" t="str">
        <f t="shared" ref="I16:J16" si="49">IF(I14= "n","x","") &amp;IF(I15= "n","x","")</f>
        <v/>
      </c>
      <c r="J16" s="585" t="str">
        <f t="shared" si="49"/>
        <v/>
      </c>
      <c r="K16" s="585" t="str">
        <f t="shared" ref="K16" si="50">IF(K14= "n","x","") &amp;IF(K15= "n","x","")</f>
        <v/>
      </c>
      <c r="L16" s="585" t="str">
        <f t="shared" ref="L16" si="51">IF(L14= "n","x","") &amp;IF(L15= "n","x","")</f>
        <v/>
      </c>
      <c r="M16" s="585" t="str">
        <f t="shared" ref="M16" si="52">IF(M14= "n","x","") &amp;IF(M15= "n","x","")</f>
        <v/>
      </c>
      <c r="N16" s="585" t="str">
        <f t="shared" ref="N16" si="53">IF(N14= "n","x","") &amp;IF(N15= "n","x","")</f>
        <v/>
      </c>
      <c r="O16" s="585" t="str">
        <f t="shared" ref="O16" si="54">IF(O14= "n","x","") &amp;IF(O15= "n","x","")</f>
        <v/>
      </c>
      <c r="P16" s="585" t="str">
        <f t="shared" ref="P16" si="55">IF(P14= "n","x","") &amp;IF(P15= "n","x","")</f>
        <v/>
      </c>
      <c r="Q16" s="585" t="str">
        <f t="shared" ref="Q16" si="56">IF(Q14= "n","x","") &amp;IF(Q15= "n","x","")</f>
        <v/>
      </c>
      <c r="R16" s="585" t="str">
        <f t="shared" ref="R16" si="57">IF(R14= "n","x","") &amp;IF(R15= "n","x","")</f>
        <v/>
      </c>
      <c r="S16" s="585" t="str">
        <f t="shared" ref="S16" si="58">IF(S14= "n","x","") &amp;IF(S15= "n","x","")</f>
        <v/>
      </c>
      <c r="T16" s="585" t="str">
        <f t="shared" ref="T16" si="59">IF(T14= "n","x","") &amp;IF(T15= "n","x","")</f>
        <v/>
      </c>
      <c r="U16" s="585" t="str">
        <f t="shared" ref="U16" si="60">IF(U14= "n","x","") &amp;IF(U15= "n","x","")</f>
        <v/>
      </c>
      <c r="V16" s="585" t="str">
        <f t="shared" ref="V16" si="61">IF(V14= "n","x","") &amp;IF(V15= "n","x","")</f>
        <v/>
      </c>
      <c r="W16" s="585" t="str">
        <f t="shared" ref="W16" si="62">IF(W14= "n","x","") &amp;IF(W15= "n","x","")</f>
        <v/>
      </c>
      <c r="X16" s="585" t="str">
        <f t="shared" ref="X16" si="63">IF(X14= "n","x","") &amp;IF(X15= "n","x","")</f>
        <v/>
      </c>
      <c r="Y16" s="585" t="str">
        <f t="shared" ref="Y16" si="64">IF(Y14= "n","x","") &amp;IF(Y15= "n","x","")</f>
        <v/>
      </c>
      <c r="Z16" s="585" t="str">
        <f t="shared" ref="Z16" si="65">IF(Z14= "n","x","") &amp;IF(Z15= "n","x","")</f>
        <v/>
      </c>
      <c r="AA16" s="585" t="str">
        <f t="shared" ref="AA16" si="66">IF(AA14= "n","x","") &amp;IF(AA15= "n","x","")</f>
        <v/>
      </c>
      <c r="AB16" s="585" t="str">
        <f t="shared" ref="AB16" si="67">IF(AB14= "n","x","") &amp;IF(AB15= "n","x","")</f>
        <v/>
      </c>
      <c r="AC16" s="585" t="str">
        <f t="shared" ref="AC16" si="68">IF(AC14= "n","x","") &amp;IF(AC15= "n","x","")</f>
        <v/>
      </c>
      <c r="AD16" s="585" t="str">
        <f t="shared" ref="AD16" si="69">IF(AD14= "n","x","") &amp;IF(AD15= "n","x","")</f>
        <v/>
      </c>
      <c r="AE16" s="585" t="str">
        <f t="shared" ref="AE16" si="70">IF(AE14= "n","x","") &amp;IF(AE15= "n","x","")</f>
        <v/>
      </c>
      <c r="AF16" s="585" t="str">
        <f t="shared" ref="AF16" si="71">IF(AF14= "n","x","") &amp;IF(AF15= "n","x","")</f>
        <v/>
      </c>
      <c r="AG16" s="585" t="str">
        <f t="shared" ref="AG16" si="72">IF(AG14= "n","x","") &amp;IF(AG15= "n","x","")</f>
        <v/>
      </c>
      <c r="AH16" s="585" t="str">
        <f t="shared" ref="AH16" si="73">IF(AH14= "n","x","") &amp;IF(AH15= "n","x","")</f>
        <v/>
      </c>
      <c r="AI16" s="585" t="str">
        <f t="shared" ref="AI16" si="74">IF(AI14= "n","x","") &amp;IF(AI15= "n","x","")</f>
        <v/>
      </c>
      <c r="AJ16" s="585" t="str">
        <f t="shared" ref="AJ16" si="75">IF(AJ14= "n","x","") &amp;IF(AJ15= "n","x","")</f>
        <v/>
      </c>
      <c r="AK16" s="585" t="str">
        <f t="shared" ref="AK16" si="76">IF(AK14= "n","x","") &amp;IF(AK15= "n","x","")</f>
        <v/>
      </c>
      <c r="AL16" s="585" t="str">
        <f t="shared" ref="AL16" si="77">IF(AL14= "n","x","") &amp;IF(AL15= "n","x","")</f>
        <v/>
      </c>
      <c r="AM16" s="585" t="str">
        <f t="shared" ref="AM16" si="78">IF(AM14= "n","x","") &amp;IF(AM15= "n","x","")</f>
        <v/>
      </c>
      <c r="AN16" s="585" t="str">
        <f t="shared" ref="AN16" si="79">IF(AN14= "n","x","") &amp;IF(AN15= "n","x","")</f>
        <v/>
      </c>
      <c r="AO16" s="585" t="str">
        <f t="shared" ref="AO16" si="80">IF(AO14= "n","x","") &amp;IF(AO15= "n","x","")</f>
        <v/>
      </c>
      <c r="AP16" s="585" t="str">
        <f t="shared" ref="AP16" si="81">IF(AP14= "n","x","") &amp;IF(AP15= "n","x","")</f>
        <v/>
      </c>
      <c r="AQ16" s="585" t="str">
        <f t="shared" ref="AQ16" si="82">IF(AQ14= "n","x","") &amp;IF(AQ15= "n","x","")</f>
        <v/>
      </c>
      <c r="AR16" s="585" t="str">
        <f t="shared" ref="AR16" si="83">IF(AR14= "n","x","") &amp;IF(AR15= "n","x","")</f>
        <v/>
      </c>
      <c r="AS16" s="585" t="str">
        <f t="shared" ref="AS16" si="84">IF(AS14= "n","x","") &amp;IF(AS15= "n","x","")</f>
        <v/>
      </c>
      <c r="AT16" s="585" t="str">
        <f t="shared" ref="AT16" si="85">IF(AT14= "n","x","") &amp;IF(AT15= "n","x","")</f>
        <v/>
      </c>
      <c r="AU16" s="585" t="str">
        <f t="shared" ref="AU16" si="86">IF(AU14= "n","x","") &amp;IF(AU15= "n","x","")</f>
        <v/>
      </c>
      <c r="AV16" s="585" t="str">
        <f t="shared" ref="AV16" si="87">IF(AV14= "n","x","") &amp;IF(AV15= "n","x","")</f>
        <v/>
      </c>
      <c r="AW16" s="585" t="str">
        <f t="shared" ref="AW16" si="88">IF(AW14= "n","x","") &amp;IF(AW15= "n","x","")</f>
        <v/>
      </c>
      <c r="AX16" s="585" t="str">
        <f t="shared" ref="AX16" si="89">IF(AX14= "n","x","") &amp;IF(AX15= "n","x","")</f>
        <v/>
      </c>
      <c r="AY16" s="585" t="str">
        <f t="shared" ref="AY16" si="90">IF(AY14= "n","x","") &amp;IF(AY15= "n","x","")</f>
        <v/>
      </c>
      <c r="AZ16" s="585" t="str">
        <f t="shared" ref="AZ16" si="91">IF(AZ14= "n","x","") &amp;IF(AZ15= "n","x","")</f>
        <v/>
      </c>
      <c r="BA16" s="585" t="str">
        <f t="shared" ref="BA16" si="92">IF(BA14= "n","x","") &amp;IF(BA15= "n","x","")</f>
        <v/>
      </c>
    </row>
    <row r="17" spans="1:53" ht="63.75" x14ac:dyDescent="0.2">
      <c r="A17" s="393" t="s">
        <v>118</v>
      </c>
      <c r="B17" s="656" t="s">
        <v>374</v>
      </c>
      <c r="C17" s="49" t="s">
        <v>13</v>
      </c>
      <c r="D17" s="46" t="s">
        <v>173</v>
      </c>
      <c r="E17" s="47" t="s">
        <v>10</v>
      </c>
      <c r="F17" s="110"/>
      <c r="G17" s="51"/>
      <c r="H17" s="585" t="str">
        <f t="shared" ref="H17" si="93">IF(H14= "n","x","") &amp;IF(H15= "n","x","")</f>
        <v/>
      </c>
      <c r="I17" s="585" t="str">
        <f t="shared" ref="I17:BA17" si="94">IF(I14= "n","x","") &amp;IF(I15= "n","x","")</f>
        <v/>
      </c>
      <c r="J17" s="585" t="str">
        <f t="shared" si="94"/>
        <v/>
      </c>
      <c r="K17" s="585" t="str">
        <f t="shared" si="94"/>
        <v/>
      </c>
      <c r="L17" s="585" t="str">
        <f t="shared" si="94"/>
        <v/>
      </c>
      <c r="M17" s="585" t="str">
        <f t="shared" si="94"/>
        <v/>
      </c>
      <c r="N17" s="585" t="str">
        <f t="shared" si="94"/>
        <v/>
      </c>
      <c r="O17" s="585" t="str">
        <f t="shared" si="94"/>
        <v/>
      </c>
      <c r="P17" s="585" t="str">
        <f t="shared" si="94"/>
        <v/>
      </c>
      <c r="Q17" s="585" t="str">
        <f t="shared" si="94"/>
        <v/>
      </c>
      <c r="R17" s="585" t="str">
        <f t="shared" si="94"/>
        <v/>
      </c>
      <c r="S17" s="585" t="str">
        <f t="shared" si="94"/>
        <v/>
      </c>
      <c r="T17" s="585" t="str">
        <f t="shared" si="94"/>
        <v/>
      </c>
      <c r="U17" s="585" t="str">
        <f t="shared" si="94"/>
        <v/>
      </c>
      <c r="V17" s="585" t="str">
        <f t="shared" si="94"/>
        <v/>
      </c>
      <c r="W17" s="585" t="str">
        <f t="shared" si="94"/>
        <v/>
      </c>
      <c r="X17" s="585" t="str">
        <f t="shared" si="94"/>
        <v/>
      </c>
      <c r="Y17" s="585" t="str">
        <f t="shared" si="94"/>
        <v/>
      </c>
      <c r="Z17" s="585" t="str">
        <f t="shared" si="94"/>
        <v/>
      </c>
      <c r="AA17" s="585" t="str">
        <f t="shared" si="94"/>
        <v/>
      </c>
      <c r="AB17" s="585" t="str">
        <f t="shared" si="94"/>
        <v/>
      </c>
      <c r="AC17" s="585" t="str">
        <f t="shared" si="94"/>
        <v/>
      </c>
      <c r="AD17" s="585" t="str">
        <f t="shared" si="94"/>
        <v/>
      </c>
      <c r="AE17" s="585" t="str">
        <f t="shared" si="94"/>
        <v/>
      </c>
      <c r="AF17" s="585" t="str">
        <f t="shared" si="94"/>
        <v/>
      </c>
      <c r="AG17" s="585" t="str">
        <f t="shared" si="94"/>
        <v/>
      </c>
      <c r="AH17" s="585" t="str">
        <f t="shared" si="94"/>
        <v/>
      </c>
      <c r="AI17" s="585" t="str">
        <f t="shared" si="94"/>
        <v/>
      </c>
      <c r="AJ17" s="585" t="str">
        <f t="shared" si="94"/>
        <v/>
      </c>
      <c r="AK17" s="585" t="str">
        <f t="shared" si="94"/>
        <v/>
      </c>
      <c r="AL17" s="585" t="str">
        <f t="shared" si="94"/>
        <v/>
      </c>
      <c r="AM17" s="585" t="str">
        <f t="shared" si="94"/>
        <v/>
      </c>
      <c r="AN17" s="585" t="str">
        <f t="shared" si="94"/>
        <v/>
      </c>
      <c r="AO17" s="585" t="str">
        <f t="shared" si="94"/>
        <v/>
      </c>
      <c r="AP17" s="585" t="str">
        <f t="shared" si="94"/>
        <v/>
      </c>
      <c r="AQ17" s="585" t="str">
        <f t="shared" si="94"/>
        <v/>
      </c>
      <c r="AR17" s="585" t="str">
        <f t="shared" si="94"/>
        <v/>
      </c>
      <c r="AS17" s="585" t="str">
        <f t="shared" si="94"/>
        <v/>
      </c>
      <c r="AT17" s="585" t="str">
        <f t="shared" si="94"/>
        <v/>
      </c>
      <c r="AU17" s="585" t="str">
        <f t="shared" si="94"/>
        <v/>
      </c>
      <c r="AV17" s="585" t="str">
        <f t="shared" si="94"/>
        <v/>
      </c>
      <c r="AW17" s="585" t="str">
        <f t="shared" si="94"/>
        <v/>
      </c>
      <c r="AX17" s="585" t="str">
        <f t="shared" si="94"/>
        <v/>
      </c>
      <c r="AY17" s="585" t="str">
        <f t="shared" si="94"/>
        <v/>
      </c>
      <c r="AZ17" s="585" t="str">
        <f t="shared" si="94"/>
        <v/>
      </c>
      <c r="BA17" s="585" t="str">
        <f t="shared" si="94"/>
        <v/>
      </c>
    </row>
    <row r="18" spans="1:53" ht="51" x14ac:dyDescent="0.2">
      <c r="A18" s="118" t="s">
        <v>190</v>
      </c>
      <c r="B18" s="263" t="s">
        <v>375</v>
      </c>
      <c r="C18" s="49" t="s">
        <v>13</v>
      </c>
      <c r="D18" s="46" t="s">
        <v>34</v>
      </c>
      <c r="E18" s="47" t="s">
        <v>10</v>
      </c>
      <c r="F18" s="110"/>
      <c r="G18" s="51"/>
      <c r="H18" s="585" t="str">
        <f t="shared" ref="H18" si="95">IF(H14= "n","x","")</f>
        <v/>
      </c>
      <c r="I18" s="585" t="str">
        <f t="shared" ref="I18:BA18" si="96">IF(I14= "n","x","")</f>
        <v/>
      </c>
      <c r="J18" s="585" t="str">
        <f t="shared" si="96"/>
        <v/>
      </c>
      <c r="K18" s="585" t="str">
        <f t="shared" si="96"/>
        <v/>
      </c>
      <c r="L18" s="585" t="str">
        <f t="shared" si="96"/>
        <v/>
      </c>
      <c r="M18" s="585" t="str">
        <f t="shared" si="96"/>
        <v/>
      </c>
      <c r="N18" s="585" t="str">
        <f t="shared" si="96"/>
        <v/>
      </c>
      <c r="O18" s="585" t="str">
        <f t="shared" si="96"/>
        <v/>
      </c>
      <c r="P18" s="585" t="str">
        <f t="shared" si="96"/>
        <v/>
      </c>
      <c r="Q18" s="585" t="str">
        <f t="shared" si="96"/>
        <v/>
      </c>
      <c r="R18" s="585" t="str">
        <f t="shared" si="96"/>
        <v/>
      </c>
      <c r="S18" s="585" t="str">
        <f t="shared" si="96"/>
        <v/>
      </c>
      <c r="T18" s="585" t="str">
        <f t="shared" si="96"/>
        <v/>
      </c>
      <c r="U18" s="585" t="str">
        <f t="shared" si="96"/>
        <v/>
      </c>
      <c r="V18" s="585" t="str">
        <f t="shared" si="96"/>
        <v/>
      </c>
      <c r="W18" s="585" t="str">
        <f t="shared" si="96"/>
        <v/>
      </c>
      <c r="X18" s="585" t="str">
        <f t="shared" si="96"/>
        <v/>
      </c>
      <c r="Y18" s="585" t="str">
        <f t="shared" si="96"/>
        <v/>
      </c>
      <c r="Z18" s="585" t="str">
        <f t="shared" si="96"/>
        <v/>
      </c>
      <c r="AA18" s="585" t="str">
        <f t="shared" si="96"/>
        <v/>
      </c>
      <c r="AB18" s="585" t="str">
        <f t="shared" si="96"/>
        <v/>
      </c>
      <c r="AC18" s="585" t="str">
        <f t="shared" si="96"/>
        <v/>
      </c>
      <c r="AD18" s="585" t="str">
        <f t="shared" si="96"/>
        <v/>
      </c>
      <c r="AE18" s="585" t="str">
        <f t="shared" si="96"/>
        <v/>
      </c>
      <c r="AF18" s="585" t="str">
        <f t="shared" si="96"/>
        <v/>
      </c>
      <c r="AG18" s="585" t="str">
        <f t="shared" si="96"/>
        <v/>
      </c>
      <c r="AH18" s="585" t="str">
        <f t="shared" si="96"/>
        <v/>
      </c>
      <c r="AI18" s="585" t="str">
        <f t="shared" si="96"/>
        <v/>
      </c>
      <c r="AJ18" s="585" t="str">
        <f t="shared" si="96"/>
        <v/>
      </c>
      <c r="AK18" s="585" t="str">
        <f t="shared" si="96"/>
        <v/>
      </c>
      <c r="AL18" s="585" t="str">
        <f t="shared" si="96"/>
        <v/>
      </c>
      <c r="AM18" s="585" t="str">
        <f t="shared" si="96"/>
        <v/>
      </c>
      <c r="AN18" s="585" t="str">
        <f t="shared" si="96"/>
        <v/>
      </c>
      <c r="AO18" s="585" t="str">
        <f t="shared" si="96"/>
        <v/>
      </c>
      <c r="AP18" s="585" t="str">
        <f t="shared" si="96"/>
        <v/>
      </c>
      <c r="AQ18" s="585" t="str">
        <f t="shared" si="96"/>
        <v/>
      </c>
      <c r="AR18" s="585" t="str">
        <f t="shared" si="96"/>
        <v/>
      </c>
      <c r="AS18" s="585" t="str">
        <f t="shared" si="96"/>
        <v/>
      </c>
      <c r="AT18" s="585" t="str">
        <f t="shared" si="96"/>
        <v/>
      </c>
      <c r="AU18" s="585" t="str">
        <f t="shared" si="96"/>
        <v/>
      </c>
      <c r="AV18" s="585" t="str">
        <f t="shared" si="96"/>
        <v/>
      </c>
      <c r="AW18" s="585" t="str">
        <f t="shared" si="96"/>
        <v/>
      </c>
      <c r="AX18" s="585" t="str">
        <f t="shared" si="96"/>
        <v/>
      </c>
      <c r="AY18" s="585" t="str">
        <f t="shared" si="96"/>
        <v/>
      </c>
      <c r="AZ18" s="585" t="str">
        <f t="shared" si="96"/>
        <v/>
      </c>
      <c r="BA18" s="585" t="str">
        <f t="shared" si="96"/>
        <v/>
      </c>
    </row>
    <row r="19" spans="1:53" s="186" customFormat="1" ht="12.75" x14ac:dyDescent="0.2">
      <c r="A19" s="97" t="s">
        <v>86</v>
      </c>
      <c r="B19" s="263"/>
      <c r="C19" s="94"/>
      <c r="D19" s="264"/>
      <c r="E19" s="94"/>
      <c r="F19" s="91"/>
      <c r="G19" s="173"/>
      <c r="H19" s="587"/>
      <c r="I19" s="94"/>
      <c r="J19" s="94"/>
      <c r="K19" s="94"/>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94"/>
      <c r="AX19" s="94"/>
      <c r="AY19" s="94"/>
      <c r="AZ19" s="94"/>
      <c r="BA19" s="94"/>
    </row>
    <row r="20" spans="1:53" s="258" customFormat="1" ht="12.75" x14ac:dyDescent="0.2">
      <c r="A20" s="365"/>
      <c r="B20" s="654" t="s">
        <v>108</v>
      </c>
      <c r="C20" s="260"/>
      <c r="D20" s="261"/>
      <c r="E20" s="261"/>
      <c r="F20" s="278"/>
      <c r="G20" s="2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7"/>
      <c r="AZ20" s="777"/>
      <c r="BA20" s="777"/>
    </row>
    <row r="21" spans="1:53" ht="114.75" x14ac:dyDescent="0.2">
      <c r="A21" s="205" t="s">
        <v>32</v>
      </c>
      <c r="B21" s="658" t="s">
        <v>306</v>
      </c>
      <c r="C21" s="76" t="s">
        <v>222</v>
      </c>
      <c r="D21" s="242" t="s">
        <v>75</v>
      </c>
      <c r="E21" s="77" t="s">
        <v>10</v>
      </c>
      <c r="F21" s="249"/>
      <c r="G21" s="212"/>
      <c r="H21" s="778"/>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93"/>
      <c r="AM21" s="583"/>
      <c r="AN21" s="583"/>
      <c r="AO21" s="583"/>
      <c r="AP21" s="583"/>
      <c r="AQ21" s="583"/>
      <c r="AR21" s="583"/>
      <c r="AS21" s="583"/>
      <c r="AT21" s="583"/>
      <c r="AU21" s="583"/>
      <c r="AV21" s="583"/>
      <c r="AW21" s="583"/>
      <c r="AX21" s="583"/>
      <c r="AY21" s="583"/>
      <c r="AZ21" s="583"/>
      <c r="BA21" s="583"/>
    </row>
    <row r="22" spans="1:53" ht="12.75" x14ac:dyDescent="0.2">
      <c r="A22" s="20" t="s">
        <v>86</v>
      </c>
      <c r="B22" s="4"/>
      <c r="C22" s="24"/>
      <c r="D22" s="46"/>
      <c r="E22" s="47"/>
      <c r="F22" s="110"/>
      <c r="G22" s="63"/>
      <c r="H22" s="77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585"/>
      <c r="AM22" s="49"/>
      <c r="AN22" s="49"/>
      <c r="AO22" s="49"/>
      <c r="AP22" s="49"/>
      <c r="AQ22" s="49"/>
      <c r="AR22" s="49"/>
      <c r="AS22" s="49"/>
      <c r="AT22" s="49"/>
      <c r="AU22" s="49"/>
      <c r="AV22" s="49"/>
      <c r="AW22" s="49"/>
      <c r="AX22" s="49"/>
      <c r="AY22" s="49"/>
      <c r="AZ22" s="49"/>
      <c r="BA22" s="49"/>
    </row>
    <row r="23" spans="1:53" ht="63.75" x14ac:dyDescent="0.2">
      <c r="A23" s="118" t="s">
        <v>232</v>
      </c>
      <c r="B23" s="664" t="s">
        <v>393</v>
      </c>
      <c r="C23" s="24" t="s">
        <v>392</v>
      </c>
      <c r="D23" s="242" t="s">
        <v>75</v>
      </c>
      <c r="E23" s="243" t="s">
        <v>10</v>
      </c>
      <c r="F23" s="563"/>
      <c r="G23" s="564"/>
      <c r="H23" s="77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585"/>
      <c r="AM23" s="49"/>
      <c r="AN23" s="49"/>
      <c r="AO23" s="49"/>
      <c r="AP23" s="49"/>
      <c r="AQ23" s="49"/>
      <c r="AR23" s="49"/>
      <c r="AS23" s="49"/>
      <c r="AT23" s="49"/>
      <c r="AU23" s="49"/>
      <c r="AV23" s="49"/>
      <c r="AW23" s="49"/>
      <c r="AX23" s="49"/>
      <c r="AY23" s="49"/>
      <c r="AZ23" s="49"/>
      <c r="BA23" s="49"/>
    </row>
    <row r="24" spans="1:53" ht="12.75" x14ac:dyDescent="0.2">
      <c r="A24" s="20" t="s">
        <v>86</v>
      </c>
      <c r="B24" s="4"/>
      <c r="C24" s="24"/>
      <c r="D24" s="46"/>
      <c r="E24" s="47"/>
      <c r="F24" s="110"/>
      <c r="G24" s="63"/>
      <c r="H24" s="77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585"/>
      <c r="AM24" s="49"/>
      <c r="AN24" s="49"/>
      <c r="AO24" s="49"/>
      <c r="AP24" s="49"/>
      <c r="AQ24" s="49"/>
      <c r="AR24" s="49"/>
      <c r="AS24" s="49"/>
      <c r="AT24" s="49"/>
      <c r="AU24" s="49"/>
      <c r="AV24" s="49"/>
      <c r="AW24" s="49"/>
      <c r="AX24" s="49"/>
      <c r="AY24" s="49"/>
      <c r="AZ24" s="49"/>
      <c r="BA24" s="49"/>
    </row>
    <row r="25" spans="1:53" ht="38.25" x14ac:dyDescent="0.2">
      <c r="A25" s="393" t="s">
        <v>35</v>
      </c>
      <c r="B25" s="659" t="s">
        <v>297</v>
      </c>
      <c r="C25" s="23" t="s">
        <v>156</v>
      </c>
      <c r="D25" s="46" t="s">
        <v>114</v>
      </c>
      <c r="E25" s="47" t="s">
        <v>10</v>
      </c>
      <c r="F25" s="110"/>
      <c r="G25" s="63"/>
      <c r="H25" s="77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585"/>
      <c r="AM25" s="49"/>
      <c r="AN25" s="49"/>
      <c r="AO25" s="49"/>
      <c r="AP25" s="49"/>
      <c r="AQ25" s="49"/>
      <c r="AR25" s="49"/>
      <c r="AS25" s="49"/>
      <c r="AT25" s="49"/>
      <c r="AU25" s="49"/>
      <c r="AV25" s="49"/>
      <c r="AW25" s="49"/>
      <c r="AX25" s="49"/>
      <c r="AY25" s="49"/>
      <c r="AZ25" s="49"/>
      <c r="BA25" s="49"/>
    </row>
    <row r="26" spans="1:53" s="186" customFormat="1" ht="12.75" x14ac:dyDescent="0.2">
      <c r="A26" s="366" t="s">
        <v>86</v>
      </c>
      <c r="B26" s="263"/>
      <c r="C26" s="71"/>
      <c r="D26" s="264"/>
      <c r="E26" s="95"/>
      <c r="F26" s="91"/>
      <c r="G26" s="173"/>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587"/>
      <c r="AM26" s="94"/>
      <c r="AN26" s="94"/>
      <c r="AO26" s="94"/>
      <c r="AP26" s="94"/>
      <c r="AQ26" s="94"/>
      <c r="AR26" s="94"/>
      <c r="AS26" s="94"/>
      <c r="AT26" s="94"/>
      <c r="AU26" s="94"/>
      <c r="AV26" s="94"/>
      <c r="AW26" s="94"/>
      <c r="AX26" s="94"/>
      <c r="AY26" s="94"/>
      <c r="AZ26" s="94"/>
      <c r="BA26" s="94"/>
    </row>
    <row r="27" spans="1:53" s="258" customFormat="1" ht="12.75" x14ac:dyDescent="0.2">
      <c r="A27" s="365"/>
      <c r="B27" s="654" t="s">
        <v>171</v>
      </c>
      <c r="C27" s="262"/>
      <c r="D27" s="261"/>
      <c r="E27" s="261"/>
      <c r="F27" s="278"/>
      <c r="G27" s="2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row>
    <row r="28" spans="1:53" ht="76.5" x14ac:dyDescent="0.2">
      <c r="A28" s="367" t="s">
        <v>39</v>
      </c>
      <c r="B28" s="660" t="s">
        <v>342</v>
      </c>
      <c r="C28" s="76" t="s">
        <v>411</v>
      </c>
      <c r="D28" s="242" t="s">
        <v>76</v>
      </c>
      <c r="E28" s="77" t="s">
        <v>10</v>
      </c>
      <c r="F28" s="288"/>
      <c r="G28" s="281"/>
      <c r="H28" s="780"/>
      <c r="I28" s="582"/>
      <c r="J28" s="582"/>
      <c r="K28" s="582"/>
      <c r="L28" s="582"/>
      <c r="M28" s="582"/>
      <c r="N28" s="582"/>
      <c r="O28" s="582"/>
      <c r="P28" s="582"/>
      <c r="Q28" s="582"/>
      <c r="R28" s="583"/>
      <c r="S28" s="582"/>
      <c r="T28" s="582"/>
      <c r="U28" s="582"/>
      <c r="V28" s="582"/>
      <c r="W28" s="583"/>
      <c r="X28" s="582"/>
      <c r="Y28" s="582"/>
      <c r="Z28" s="582"/>
      <c r="AA28" s="582"/>
      <c r="AB28" s="582"/>
      <c r="AC28" s="582"/>
      <c r="AD28" s="582"/>
      <c r="AE28" s="582"/>
      <c r="AF28" s="582"/>
      <c r="AG28" s="582"/>
      <c r="AH28" s="582"/>
      <c r="AI28" s="582"/>
      <c r="AJ28" s="582"/>
      <c r="AK28" s="582"/>
      <c r="AL28" s="786"/>
      <c r="AM28" s="582"/>
      <c r="AN28" s="582"/>
      <c r="AO28" s="582"/>
      <c r="AP28" s="582"/>
      <c r="AQ28" s="582"/>
      <c r="AR28" s="582"/>
      <c r="AS28" s="582"/>
      <c r="AT28" s="582"/>
      <c r="AU28" s="582"/>
      <c r="AV28" s="582"/>
      <c r="AW28" s="582"/>
      <c r="AX28" s="582"/>
      <c r="AY28" s="582"/>
      <c r="AZ28" s="582"/>
      <c r="BA28" s="582"/>
    </row>
    <row r="29" spans="1:53" ht="38.25" x14ac:dyDescent="0.2">
      <c r="A29" s="393" t="s">
        <v>16</v>
      </c>
      <c r="B29" s="4" t="s">
        <v>182</v>
      </c>
      <c r="C29" s="49" t="s">
        <v>13</v>
      </c>
      <c r="D29" s="46" t="s">
        <v>77</v>
      </c>
      <c r="E29" s="47" t="s">
        <v>10</v>
      </c>
      <c r="F29" s="110"/>
      <c r="G29" s="63"/>
      <c r="H29" s="585" t="str">
        <f t="shared" ref="H29" si="97">IF(H28= "n","x","")</f>
        <v/>
      </c>
      <c r="I29" s="585" t="str">
        <f t="shared" ref="I29:BA29" si="98">IF(I28= "n","x","")</f>
        <v/>
      </c>
      <c r="J29" s="585" t="str">
        <f t="shared" si="98"/>
        <v/>
      </c>
      <c r="K29" s="585" t="str">
        <f t="shared" si="98"/>
        <v/>
      </c>
      <c r="L29" s="585" t="str">
        <f t="shared" si="98"/>
        <v/>
      </c>
      <c r="M29" s="585" t="str">
        <f t="shared" si="98"/>
        <v/>
      </c>
      <c r="N29" s="585" t="str">
        <f t="shared" si="98"/>
        <v/>
      </c>
      <c r="O29" s="585" t="str">
        <f t="shared" si="98"/>
        <v/>
      </c>
      <c r="P29" s="585" t="str">
        <f t="shared" si="98"/>
        <v/>
      </c>
      <c r="Q29" s="585" t="str">
        <f t="shared" si="98"/>
        <v/>
      </c>
      <c r="R29" s="585" t="str">
        <f t="shared" si="98"/>
        <v/>
      </c>
      <c r="S29" s="585" t="str">
        <f t="shared" si="98"/>
        <v/>
      </c>
      <c r="T29" s="585" t="str">
        <f t="shared" si="98"/>
        <v/>
      </c>
      <c r="U29" s="585" t="str">
        <f t="shared" si="98"/>
        <v/>
      </c>
      <c r="V29" s="585" t="str">
        <f t="shared" si="98"/>
        <v/>
      </c>
      <c r="W29" s="585" t="str">
        <f t="shared" si="98"/>
        <v/>
      </c>
      <c r="X29" s="585" t="str">
        <f t="shared" si="98"/>
        <v/>
      </c>
      <c r="Y29" s="585" t="str">
        <f t="shared" si="98"/>
        <v/>
      </c>
      <c r="Z29" s="585" t="str">
        <f t="shared" si="98"/>
        <v/>
      </c>
      <c r="AA29" s="585" t="str">
        <f t="shared" si="98"/>
        <v/>
      </c>
      <c r="AB29" s="585" t="str">
        <f t="shared" si="98"/>
        <v/>
      </c>
      <c r="AC29" s="585" t="str">
        <f t="shared" si="98"/>
        <v/>
      </c>
      <c r="AD29" s="585" t="str">
        <f t="shared" si="98"/>
        <v/>
      </c>
      <c r="AE29" s="585" t="str">
        <f t="shared" si="98"/>
        <v/>
      </c>
      <c r="AF29" s="585" t="str">
        <f t="shared" si="98"/>
        <v/>
      </c>
      <c r="AG29" s="585" t="str">
        <f t="shared" si="98"/>
        <v/>
      </c>
      <c r="AH29" s="585" t="str">
        <f t="shared" si="98"/>
        <v/>
      </c>
      <c r="AI29" s="585" t="str">
        <f t="shared" si="98"/>
        <v/>
      </c>
      <c r="AJ29" s="585" t="str">
        <f t="shared" si="98"/>
        <v/>
      </c>
      <c r="AK29" s="585" t="str">
        <f t="shared" si="98"/>
        <v/>
      </c>
      <c r="AL29" s="585" t="str">
        <f t="shared" si="98"/>
        <v/>
      </c>
      <c r="AM29" s="585" t="str">
        <f t="shared" si="98"/>
        <v/>
      </c>
      <c r="AN29" s="585" t="str">
        <f t="shared" si="98"/>
        <v/>
      </c>
      <c r="AO29" s="585" t="str">
        <f t="shared" si="98"/>
        <v/>
      </c>
      <c r="AP29" s="585" t="str">
        <f t="shared" si="98"/>
        <v/>
      </c>
      <c r="AQ29" s="585" t="str">
        <f t="shared" si="98"/>
        <v/>
      </c>
      <c r="AR29" s="585" t="str">
        <f t="shared" si="98"/>
        <v/>
      </c>
      <c r="AS29" s="585" t="str">
        <f t="shared" si="98"/>
        <v/>
      </c>
      <c r="AT29" s="585" t="str">
        <f t="shared" si="98"/>
        <v/>
      </c>
      <c r="AU29" s="585" t="str">
        <f t="shared" si="98"/>
        <v/>
      </c>
      <c r="AV29" s="585" t="str">
        <f t="shared" si="98"/>
        <v/>
      </c>
      <c r="AW29" s="585" t="str">
        <f t="shared" si="98"/>
        <v/>
      </c>
      <c r="AX29" s="585" t="str">
        <f t="shared" si="98"/>
        <v/>
      </c>
      <c r="AY29" s="585" t="str">
        <f t="shared" si="98"/>
        <v/>
      </c>
      <c r="AZ29" s="585" t="str">
        <f t="shared" si="98"/>
        <v/>
      </c>
      <c r="BA29" s="585" t="str">
        <f t="shared" si="98"/>
        <v/>
      </c>
    </row>
    <row r="30" spans="1:53" ht="37.5" customHeight="1" x14ac:dyDescent="0.2">
      <c r="A30" s="393" t="s">
        <v>107</v>
      </c>
      <c r="B30" s="4" t="s">
        <v>183</v>
      </c>
      <c r="C30" s="49" t="s">
        <v>13</v>
      </c>
      <c r="D30" s="46" t="s">
        <v>77</v>
      </c>
      <c r="E30" s="47" t="s">
        <v>10</v>
      </c>
      <c r="F30" s="110"/>
      <c r="G30" s="63"/>
      <c r="H30" s="585" t="str">
        <f t="shared" ref="H30" si="99">IF(H28= "n","x","")</f>
        <v/>
      </c>
      <c r="I30" s="585" t="str">
        <f t="shared" ref="I30:BA30" si="100">IF(I28= "n","x","")</f>
        <v/>
      </c>
      <c r="J30" s="585" t="str">
        <f t="shared" si="100"/>
        <v/>
      </c>
      <c r="K30" s="585" t="str">
        <f t="shared" si="100"/>
        <v/>
      </c>
      <c r="L30" s="585" t="str">
        <f t="shared" si="100"/>
        <v/>
      </c>
      <c r="M30" s="585" t="str">
        <f t="shared" si="100"/>
        <v/>
      </c>
      <c r="N30" s="585" t="str">
        <f t="shared" si="100"/>
        <v/>
      </c>
      <c r="O30" s="585" t="str">
        <f t="shared" si="100"/>
        <v/>
      </c>
      <c r="P30" s="585" t="str">
        <f t="shared" si="100"/>
        <v/>
      </c>
      <c r="Q30" s="585" t="str">
        <f t="shared" si="100"/>
        <v/>
      </c>
      <c r="R30" s="585" t="str">
        <f t="shared" si="100"/>
        <v/>
      </c>
      <c r="S30" s="585" t="str">
        <f t="shared" si="100"/>
        <v/>
      </c>
      <c r="T30" s="585" t="str">
        <f t="shared" si="100"/>
        <v/>
      </c>
      <c r="U30" s="585" t="str">
        <f t="shared" si="100"/>
        <v/>
      </c>
      <c r="V30" s="585" t="str">
        <f t="shared" si="100"/>
        <v/>
      </c>
      <c r="W30" s="585" t="str">
        <f t="shared" si="100"/>
        <v/>
      </c>
      <c r="X30" s="585" t="str">
        <f t="shared" si="100"/>
        <v/>
      </c>
      <c r="Y30" s="585" t="str">
        <f t="shared" si="100"/>
        <v/>
      </c>
      <c r="Z30" s="585" t="str">
        <f t="shared" si="100"/>
        <v/>
      </c>
      <c r="AA30" s="585" t="str">
        <f t="shared" si="100"/>
        <v/>
      </c>
      <c r="AB30" s="585" t="str">
        <f t="shared" si="100"/>
        <v/>
      </c>
      <c r="AC30" s="585" t="str">
        <f t="shared" si="100"/>
        <v/>
      </c>
      <c r="AD30" s="585" t="str">
        <f t="shared" si="100"/>
        <v/>
      </c>
      <c r="AE30" s="585" t="str">
        <f t="shared" si="100"/>
        <v/>
      </c>
      <c r="AF30" s="585" t="str">
        <f t="shared" si="100"/>
        <v/>
      </c>
      <c r="AG30" s="585" t="str">
        <f t="shared" si="100"/>
        <v/>
      </c>
      <c r="AH30" s="585" t="str">
        <f t="shared" si="100"/>
        <v/>
      </c>
      <c r="AI30" s="585" t="str">
        <f t="shared" si="100"/>
        <v/>
      </c>
      <c r="AJ30" s="585" t="str">
        <f t="shared" si="100"/>
        <v/>
      </c>
      <c r="AK30" s="585" t="str">
        <f t="shared" si="100"/>
        <v/>
      </c>
      <c r="AL30" s="585" t="str">
        <f t="shared" si="100"/>
        <v/>
      </c>
      <c r="AM30" s="585" t="str">
        <f t="shared" si="100"/>
        <v/>
      </c>
      <c r="AN30" s="585" t="str">
        <f t="shared" si="100"/>
        <v/>
      </c>
      <c r="AO30" s="585" t="str">
        <f t="shared" si="100"/>
        <v/>
      </c>
      <c r="AP30" s="585" t="str">
        <f t="shared" si="100"/>
        <v/>
      </c>
      <c r="AQ30" s="585" t="str">
        <f t="shared" si="100"/>
        <v/>
      </c>
      <c r="AR30" s="585" t="str">
        <f t="shared" si="100"/>
        <v/>
      </c>
      <c r="AS30" s="585" t="str">
        <f t="shared" si="100"/>
        <v/>
      </c>
      <c r="AT30" s="585" t="str">
        <f t="shared" si="100"/>
        <v/>
      </c>
      <c r="AU30" s="585" t="str">
        <f t="shared" si="100"/>
        <v/>
      </c>
      <c r="AV30" s="585" t="str">
        <f t="shared" si="100"/>
        <v/>
      </c>
      <c r="AW30" s="585" t="str">
        <f t="shared" si="100"/>
        <v/>
      </c>
      <c r="AX30" s="585" t="str">
        <f t="shared" si="100"/>
        <v/>
      </c>
      <c r="AY30" s="585" t="str">
        <f t="shared" si="100"/>
        <v/>
      </c>
      <c r="AZ30" s="585" t="str">
        <f t="shared" si="100"/>
        <v/>
      </c>
      <c r="BA30" s="585" t="str">
        <f t="shared" si="100"/>
        <v/>
      </c>
    </row>
    <row r="31" spans="1:53" ht="38.25" x14ac:dyDescent="0.2">
      <c r="A31" s="118" t="s">
        <v>142</v>
      </c>
      <c r="B31" s="4" t="s">
        <v>192</v>
      </c>
      <c r="C31" s="97" t="s">
        <v>13</v>
      </c>
      <c r="D31" s="46" t="s">
        <v>77</v>
      </c>
      <c r="E31" s="47" t="s">
        <v>10</v>
      </c>
      <c r="F31" s="110"/>
      <c r="G31" s="63"/>
      <c r="H31" s="585" t="str">
        <f t="shared" ref="H31" si="101">IF(H28= "n","x","")</f>
        <v/>
      </c>
      <c r="I31" s="585" t="str">
        <f t="shared" ref="I31:BA31" si="102">IF(I28= "n","x","")</f>
        <v/>
      </c>
      <c r="J31" s="585" t="str">
        <f t="shared" si="102"/>
        <v/>
      </c>
      <c r="K31" s="585" t="str">
        <f t="shared" si="102"/>
        <v/>
      </c>
      <c r="L31" s="585" t="str">
        <f t="shared" si="102"/>
        <v/>
      </c>
      <c r="M31" s="585" t="str">
        <f t="shared" si="102"/>
        <v/>
      </c>
      <c r="N31" s="585" t="str">
        <f t="shared" si="102"/>
        <v/>
      </c>
      <c r="O31" s="585" t="str">
        <f t="shared" si="102"/>
        <v/>
      </c>
      <c r="P31" s="585" t="str">
        <f t="shared" si="102"/>
        <v/>
      </c>
      <c r="Q31" s="585" t="str">
        <f t="shared" si="102"/>
        <v/>
      </c>
      <c r="R31" s="585" t="str">
        <f t="shared" si="102"/>
        <v/>
      </c>
      <c r="S31" s="585" t="str">
        <f t="shared" si="102"/>
        <v/>
      </c>
      <c r="T31" s="585" t="str">
        <f t="shared" si="102"/>
        <v/>
      </c>
      <c r="U31" s="585" t="str">
        <f t="shared" si="102"/>
        <v/>
      </c>
      <c r="V31" s="585" t="str">
        <f t="shared" si="102"/>
        <v/>
      </c>
      <c r="W31" s="585" t="str">
        <f t="shared" si="102"/>
        <v/>
      </c>
      <c r="X31" s="585" t="str">
        <f t="shared" si="102"/>
        <v/>
      </c>
      <c r="Y31" s="585" t="str">
        <f t="shared" si="102"/>
        <v/>
      </c>
      <c r="Z31" s="585" t="str">
        <f t="shared" si="102"/>
        <v/>
      </c>
      <c r="AA31" s="585" t="str">
        <f t="shared" si="102"/>
        <v/>
      </c>
      <c r="AB31" s="585" t="str">
        <f t="shared" si="102"/>
        <v/>
      </c>
      <c r="AC31" s="585" t="str">
        <f t="shared" si="102"/>
        <v/>
      </c>
      <c r="AD31" s="585" t="str">
        <f t="shared" si="102"/>
        <v/>
      </c>
      <c r="AE31" s="585" t="str">
        <f t="shared" si="102"/>
        <v/>
      </c>
      <c r="AF31" s="585" t="str">
        <f t="shared" si="102"/>
        <v/>
      </c>
      <c r="AG31" s="585" t="str">
        <f t="shared" si="102"/>
        <v/>
      </c>
      <c r="AH31" s="585" t="str">
        <f t="shared" si="102"/>
        <v/>
      </c>
      <c r="AI31" s="585" t="str">
        <f t="shared" si="102"/>
        <v/>
      </c>
      <c r="AJ31" s="585" t="str">
        <f t="shared" si="102"/>
        <v/>
      </c>
      <c r="AK31" s="585" t="str">
        <f t="shared" si="102"/>
        <v/>
      </c>
      <c r="AL31" s="585" t="str">
        <f t="shared" si="102"/>
        <v/>
      </c>
      <c r="AM31" s="585" t="str">
        <f t="shared" si="102"/>
        <v/>
      </c>
      <c r="AN31" s="585" t="str">
        <f t="shared" si="102"/>
        <v/>
      </c>
      <c r="AO31" s="585" t="str">
        <f t="shared" si="102"/>
        <v/>
      </c>
      <c r="AP31" s="585" t="str">
        <f t="shared" si="102"/>
        <v/>
      </c>
      <c r="AQ31" s="585" t="str">
        <f t="shared" si="102"/>
        <v/>
      </c>
      <c r="AR31" s="585" t="str">
        <f t="shared" si="102"/>
        <v/>
      </c>
      <c r="AS31" s="585" t="str">
        <f t="shared" si="102"/>
        <v/>
      </c>
      <c r="AT31" s="585" t="str">
        <f t="shared" si="102"/>
        <v/>
      </c>
      <c r="AU31" s="585" t="str">
        <f t="shared" si="102"/>
        <v/>
      </c>
      <c r="AV31" s="585" t="str">
        <f t="shared" si="102"/>
        <v/>
      </c>
      <c r="AW31" s="585" t="str">
        <f t="shared" si="102"/>
        <v/>
      </c>
      <c r="AX31" s="585" t="str">
        <f t="shared" si="102"/>
        <v/>
      </c>
      <c r="AY31" s="585" t="str">
        <f t="shared" si="102"/>
        <v/>
      </c>
      <c r="AZ31" s="585" t="str">
        <f t="shared" si="102"/>
        <v/>
      </c>
      <c r="BA31" s="585" t="str">
        <f t="shared" si="102"/>
        <v/>
      </c>
    </row>
    <row r="32" spans="1:53" ht="54.75" customHeight="1" x14ac:dyDescent="0.2">
      <c r="A32" s="118" t="s">
        <v>143</v>
      </c>
      <c r="B32" s="661" t="s">
        <v>196</v>
      </c>
      <c r="C32" s="1" t="s">
        <v>13</v>
      </c>
      <c r="D32" s="46" t="s">
        <v>77</v>
      </c>
      <c r="E32" s="47" t="s">
        <v>10</v>
      </c>
      <c r="F32" s="110"/>
      <c r="G32" s="63"/>
      <c r="H32" s="585" t="str">
        <f t="shared" ref="H32" si="103">IF(H28= "n","x","")</f>
        <v/>
      </c>
      <c r="I32" s="585" t="str">
        <f t="shared" ref="I32:BA32" si="104">IF(I28= "n","x","")</f>
        <v/>
      </c>
      <c r="J32" s="585" t="str">
        <f t="shared" si="104"/>
        <v/>
      </c>
      <c r="K32" s="585" t="str">
        <f t="shared" si="104"/>
        <v/>
      </c>
      <c r="L32" s="585" t="str">
        <f t="shared" si="104"/>
        <v/>
      </c>
      <c r="M32" s="585" t="str">
        <f t="shared" si="104"/>
        <v/>
      </c>
      <c r="N32" s="585" t="str">
        <f t="shared" si="104"/>
        <v/>
      </c>
      <c r="O32" s="585" t="str">
        <f t="shared" si="104"/>
        <v/>
      </c>
      <c r="P32" s="585" t="str">
        <f t="shared" si="104"/>
        <v/>
      </c>
      <c r="Q32" s="585" t="str">
        <f t="shared" si="104"/>
        <v/>
      </c>
      <c r="R32" s="585" t="str">
        <f t="shared" si="104"/>
        <v/>
      </c>
      <c r="S32" s="585" t="str">
        <f t="shared" si="104"/>
        <v/>
      </c>
      <c r="T32" s="585" t="str">
        <f t="shared" si="104"/>
        <v/>
      </c>
      <c r="U32" s="585" t="str">
        <f t="shared" si="104"/>
        <v/>
      </c>
      <c r="V32" s="585" t="str">
        <f t="shared" si="104"/>
        <v/>
      </c>
      <c r="W32" s="585" t="str">
        <f t="shared" si="104"/>
        <v/>
      </c>
      <c r="X32" s="585" t="str">
        <f t="shared" si="104"/>
        <v/>
      </c>
      <c r="Y32" s="585" t="str">
        <f t="shared" si="104"/>
        <v/>
      </c>
      <c r="Z32" s="585" t="str">
        <f t="shared" si="104"/>
        <v/>
      </c>
      <c r="AA32" s="585" t="str">
        <f t="shared" si="104"/>
        <v/>
      </c>
      <c r="AB32" s="585" t="str">
        <f t="shared" si="104"/>
        <v/>
      </c>
      <c r="AC32" s="585" t="str">
        <f t="shared" si="104"/>
        <v/>
      </c>
      <c r="AD32" s="585" t="str">
        <f t="shared" si="104"/>
        <v/>
      </c>
      <c r="AE32" s="585" t="str">
        <f t="shared" si="104"/>
        <v/>
      </c>
      <c r="AF32" s="585" t="str">
        <f t="shared" si="104"/>
        <v/>
      </c>
      <c r="AG32" s="585" t="str">
        <f t="shared" si="104"/>
        <v/>
      </c>
      <c r="AH32" s="585" t="str">
        <f t="shared" si="104"/>
        <v/>
      </c>
      <c r="AI32" s="585" t="str">
        <f t="shared" si="104"/>
        <v/>
      </c>
      <c r="AJ32" s="585" t="str">
        <f t="shared" si="104"/>
        <v/>
      </c>
      <c r="AK32" s="585" t="str">
        <f t="shared" si="104"/>
        <v/>
      </c>
      <c r="AL32" s="585" t="str">
        <f t="shared" si="104"/>
        <v/>
      </c>
      <c r="AM32" s="585" t="str">
        <f t="shared" si="104"/>
        <v/>
      </c>
      <c r="AN32" s="585" t="str">
        <f t="shared" si="104"/>
        <v/>
      </c>
      <c r="AO32" s="585" t="str">
        <f t="shared" si="104"/>
        <v/>
      </c>
      <c r="AP32" s="585" t="str">
        <f t="shared" si="104"/>
        <v/>
      </c>
      <c r="AQ32" s="585" t="str">
        <f t="shared" si="104"/>
        <v/>
      </c>
      <c r="AR32" s="585" t="str">
        <f t="shared" si="104"/>
        <v/>
      </c>
      <c r="AS32" s="585" t="str">
        <f t="shared" si="104"/>
        <v/>
      </c>
      <c r="AT32" s="585" t="str">
        <f t="shared" si="104"/>
        <v/>
      </c>
      <c r="AU32" s="585" t="str">
        <f t="shared" si="104"/>
        <v/>
      </c>
      <c r="AV32" s="585" t="str">
        <f t="shared" si="104"/>
        <v/>
      </c>
      <c r="AW32" s="585" t="str">
        <f t="shared" si="104"/>
        <v/>
      </c>
      <c r="AX32" s="585" t="str">
        <f t="shared" si="104"/>
        <v/>
      </c>
      <c r="AY32" s="585" t="str">
        <f t="shared" si="104"/>
        <v/>
      </c>
      <c r="AZ32" s="585" t="str">
        <f t="shared" si="104"/>
        <v/>
      </c>
      <c r="BA32" s="585" t="str">
        <f t="shared" si="104"/>
        <v/>
      </c>
    </row>
    <row r="33" spans="1:53" ht="42" customHeight="1" x14ac:dyDescent="0.2">
      <c r="A33" s="118" t="s">
        <v>144</v>
      </c>
      <c r="B33" s="4" t="s">
        <v>343</v>
      </c>
      <c r="C33" s="1" t="s">
        <v>13</v>
      </c>
      <c r="D33" s="46" t="s">
        <v>77</v>
      </c>
      <c r="E33" s="47" t="s">
        <v>10</v>
      </c>
      <c r="F33" s="110"/>
      <c r="G33" s="63"/>
      <c r="H33" s="585" t="str">
        <f t="shared" ref="H33" si="105">IF(H28= "n","x","")</f>
        <v/>
      </c>
      <c r="I33" s="585" t="str">
        <f t="shared" ref="I33:BA33" si="106">IF(I28= "n","x","")</f>
        <v/>
      </c>
      <c r="J33" s="585" t="str">
        <f t="shared" si="106"/>
        <v/>
      </c>
      <c r="K33" s="585" t="str">
        <f t="shared" si="106"/>
        <v/>
      </c>
      <c r="L33" s="585" t="str">
        <f t="shared" si="106"/>
        <v/>
      </c>
      <c r="M33" s="585" t="str">
        <f t="shared" si="106"/>
        <v/>
      </c>
      <c r="N33" s="585" t="str">
        <f t="shared" si="106"/>
        <v/>
      </c>
      <c r="O33" s="585" t="str">
        <f t="shared" si="106"/>
        <v/>
      </c>
      <c r="P33" s="585" t="str">
        <f t="shared" si="106"/>
        <v/>
      </c>
      <c r="Q33" s="585" t="str">
        <f t="shared" si="106"/>
        <v/>
      </c>
      <c r="R33" s="585" t="str">
        <f t="shared" si="106"/>
        <v/>
      </c>
      <c r="S33" s="585" t="str">
        <f t="shared" si="106"/>
        <v/>
      </c>
      <c r="T33" s="585" t="str">
        <f t="shared" si="106"/>
        <v/>
      </c>
      <c r="U33" s="585" t="str">
        <f t="shared" si="106"/>
        <v/>
      </c>
      <c r="V33" s="585" t="str">
        <f t="shared" si="106"/>
        <v/>
      </c>
      <c r="W33" s="585" t="str">
        <f t="shared" si="106"/>
        <v/>
      </c>
      <c r="X33" s="585" t="str">
        <f t="shared" si="106"/>
        <v/>
      </c>
      <c r="Y33" s="585" t="str">
        <f t="shared" si="106"/>
        <v/>
      </c>
      <c r="Z33" s="585" t="str">
        <f t="shared" si="106"/>
        <v/>
      </c>
      <c r="AA33" s="585" t="str">
        <f t="shared" si="106"/>
        <v/>
      </c>
      <c r="AB33" s="585" t="str">
        <f t="shared" si="106"/>
        <v/>
      </c>
      <c r="AC33" s="585" t="str">
        <f t="shared" si="106"/>
        <v/>
      </c>
      <c r="AD33" s="585" t="str">
        <f t="shared" si="106"/>
        <v/>
      </c>
      <c r="AE33" s="585" t="str">
        <f t="shared" si="106"/>
        <v/>
      </c>
      <c r="AF33" s="585" t="str">
        <f t="shared" si="106"/>
        <v/>
      </c>
      <c r="AG33" s="585" t="str">
        <f t="shared" si="106"/>
        <v/>
      </c>
      <c r="AH33" s="585" t="str">
        <f t="shared" si="106"/>
        <v/>
      </c>
      <c r="AI33" s="585" t="str">
        <f t="shared" si="106"/>
        <v/>
      </c>
      <c r="AJ33" s="585" t="str">
        <f t="shared" si="106"/>
        <v/>
      </c>
      <c r="AK33" s="585" t="str">
        <f t="shared" si="106"/>
        <v/>
      </c>
      <c r="AL33" s="585" t="str">
        <f t="shared" si="106"/>
        <v/>
      </c>
      <c r="AM33" s="585" t="str">
        <f t="shared" si="106"/>
        <v/>
      </c>
      <c r="AN33" s="585" t="str">
        <f t="shared" si="106"/>
        <v/>
      </c>
      <c r="AO33" s="585" t="str">
        <f t="shared" si="106"/>
        <v/>
      </c>
      <c r="AP33" s="585" t="str">
        <f t="shared" si="106"/>
        <v/>
      </c>
      <c r="AQ33" s="585" t="str">
        <f t="shared" si="106"/>
        <v/>
      </c>
      <c r="AR33" s="585" t="str">
        <f t="shared" si="106"/>
        <v/>
      </c>
      <c r="AS33" s="585" t="str">
        <f t="shared" si="106"/>
        <v/>
      </c>
      <c r="AT33" s="585" t="str">
        <f t="shared" si="106"/>
        <v/>
      </c>
      <c r="AU33" s="585" t="str">
        <f t="shared" si="106"/>
        <v/>
      </c>
      <c r="AV33" s="585" t="str">
        <f t="shared" si="106"/>
        <v/>
      </c>
      <c r="AW33" s="585" t="str">
        <f t="shared" si="106"/>
        <v/>
      </c>
      <c r="AX33" s="585" t="str">
        <f t="shared" si="106"/>
        <v/>
      </c>
      <c r="AY33" s="585" t="str">
        <f t="shared" si="106"/>
        <v/>
      </c>
      <c r="AZ33" s="585" t="str">
        <f t="shared" si="106"/>
        <v/>
      </c>
      <c r="BA33" s="585" t="str">
        <f t="shared" si="106"/>
        <v/>
      </c>
    </row>
    <row r="34" spans="1:53" ht="51.6" customHeight="1" x14ac:dyDescent="0.2">
      <c r="A34" s="118" t="s">
        <v>145</v>
      </c>
      <c r="B34" s="4" t="s">
        <v>191</v>
      </c>
      <c r="C34" s="96" t="s">
        <v>412</v>
      </c>
      <c r="D34" s="46" t="s">
        <v>77</v>
      </c>
      <c r="E34" s="47" t="s">
        <v>10</v>
      </c>
      <c r="F34" s="110"/>
      <c r="G34" s="63"/>
      <c r="H34" s="585" t="str">
        <f t="shared" ref="H34" si="107">IF(H28= "n","x","")</f>
        <v/>
      </c>
      <c r="I34" s="585" t="str">
        <f t="shared" ref="I34:BA34" si="108">IF(I28= "n","x","")</f>
        <v/>
      </c>
      <c r="J34" s="585" t="str">
        <f t="shared" si="108"/>
        <v/>
      </c>
      <c r="K34" s="585" t="str">
        <f t="shared" si="108"/>
        <v/>
      </c>
      <c r="L34" s="585" t="str">
        <f t="shared" si="108"/>
        <v/>
      </c>
      <c r="M34" s="585" t="str">
        <f t="shared" si="108"/>
        <v/>
      </c>
      <c r="N34" s="585" t="str">
        <f t="shared" si="108"/>
        <v/>
      </c>
      <c r="O34" s="585" t="str">
        <f t="shared" si="108"/>
        <v/>
      </c>
      <c r="P34" s="585" t="str">
        <f t="shared" si="108"/>
        <v/>
      </c>
      <c r="Q34" s="585" t="str">
        <f t="shared" si="108"/>
        <v/>
      </c>
      <c r="R34" s="585" t="str">
        <f t="shared" si="108"/>
        <v/>
      </c>
      <c r="S34" s="585" t="str">
        <f t="shared" si="108"/>
        <v/>
      </c>
      <c r="T34" s="585" t="str">
        <f t="shared" si="108"/>
        <v/>
      </c>
      <c r="U34" s="585" t="str">
        <f t="shared" si="108"/>
        <v/>
      </c>
      <c r="V34" s="585" t="str">
        <f t="shared" si="108"/>
        <v/>
      </c>
      <c r="W34" s="585" t="str">
        <f t="shared" si="108"/>
        <v/>
      </c>
      <c r="X34" s="585" t="str">
        <f t="shared" si="108"/>
        <v/>
      </c>
      <c r="Y34" s="585" t="str">
        <f t="shared" si="108"/>
        <v/>
      </c>
      <c r="Z34" s="585" t="str">
        <f t="shared" si="108"/>
        <v/>
      </c>
      <c r="AA34" s="585" t="str">
        <f t="shared" si="108"/>
        <v/>
      </c>
      <c r="AB34" s="585" t="str">
        <f t="shared" si="108"/>
        <v/>
      </c>
      <c r="AC34" s="585" t="str">
        <f t="shared" si="108"/>
        <v/>
      </c>
      <c r="AD34" s="585" t="str">
        <f t="shared" si="108"/>
        <v/>
      </c>
      <c r="AE34" s="585" t="str">
        <f t="shared" si="108"/>
        <v/>
      </c>
      <c r="AF34" s="585" t="str">
        <f t="shared" si="108"/>
        <v/>
      </c>
      <c r="AG34" s="585" t="str">
        <f t="shared" si="108"/>
        <v/>
      </c>
      <c r="AH34" s="585" t="str">
        <f t="shared" si="108"/>
        <v/>
      </c>
      <c r="AI34" s="585" t="str">
        <f t="shared" si="108"/>
        <v/>
      </c>
      <c r="AJ34" s="585" t="str">
        <f t="shared" si="108"/>
        <v/>
      </c>
      <c r="AK34" s="585" t="str">
        <f t="shared" si="108"/>
        <v/>
      </c>
      <c r="AL34" s="585" t="str">
        <f t="shared" si="108"/>
        <v/>
      </c>
      <c r="AM34" s="585" t="str">
        <f t="shared" si="108"/>
        <v/>
      </c>
      <c r="AN34" s="585" t="str">
        <f t="shared" si="108"/>
        <v/>
      </c>
      <c r="AO34" s="585" t="str">
        <f t="shared" si="108"/>
        <v/>
      </c>
      <c r="AP34" s="585" t="str">
        <f t="shared" si="108"/>
        <v/>
      </c>
      <c r="AQ34" s="585" t="str">
        <f t="shared" si="108"/>
        <v/>
      </c>
      <c r="AR34" s="585" t="str">
        <f t="shared" si="108"/>
        <v/>
      </c>
      <c r="AS34" s="585" t="str">
        <f t="shared" si="108"/>
        <v/>
      </c>
      <c r="AT34" s="585" t="str">
        <f t="shared" si="108"/>
        <v/>
      </c>
      <c r="AU34" s="585" t="str">
        <f t="shared" si="108"/>
        <v/>
      </c>
      <c r="AV34" s="585" t="str">
        <f t="shared" si="108"/>
        <v/>
      </c>
      <c r="AW34" s="585" t="str">
        <f t="shared" si="108"/>
        <v/>
      </c>
      <c r="AX34" s="585" t="str">
        <f t="shared" si="108"/>
        <v/>
      </c>
      <c r="AY34" s="585" t="str">
        <f t="shared" si="108"/>
        <v/>
      </c>
      <c r="AZ34" s="585" t="str">
        <f t="shared" si="108"/>
        <v/>
      </c>
      <c r="BA34" s="585" t="str">
        <f t="shared" si="108"/>
        <v/>
      </c>
    </row>
    <row r="35" spans="1:53" ht="42" customHeight="1" x14ac:dyDescent="0.2">
      <c r="A35" s="118" t="s">
        <v>179</v>
      </c>
      <c r="B35" s="4" t="s">
        <v>184</v>
      </c>
      <c r="C35" s="97" t="s">
        <v>13</v>
      </c>
      <c r="D35" s="46" t="s">
        <v>77</v>
      </c>
      <c r="E35" s="47" t="s">
        <v>10</v>
      </c>
      <c r="F35" s="110"/>
      <c r="G35" s="63"/>
      <c r="H35" s="585" t="str">
        <f t="shared" ref="H35" si="109">IF(H28= "n","x","")</f>
        <v/>
      </c>
      <c r="I35" s="585" t="str">
        <f t="shared" ref="I35:BA35" si="110">IF(I28= "n","x","")</f>
        <v/>
      </c>
      <c r="J35" s="585" t="str">
        <f t="shared" si="110"/>
        <v/>
      </c>
      <c r="K35" s="585" t="str">
        <f t="shared" si="110"/>
        <v/>
      </c>
      <c r="L35" s="585" t="str">
        <f t="shared" si="110"/>
        <v/>
      </c>
      <c r="M35" s="585" t="str">
        <f t="shared" si="110"/>
        <v/>
      </c>
      <c r="N35" s="585" t="str">
        <f t="shared" si="110"/>
        <v/>
      </c>
      <c r="O35" s="585" t="str">
        <f t="shared" si="110"/>
        <v/>
      </c>
      <c r="P35" s="585" t="str">
        <f t="shared" si="110"/>
        <v/>
      </c>
      <c r="Q35" s="585" t="str">
        <f t="shared" si="110"/>
        <v/>
      </c>
      <c r="R35" s="585" t="str">
        <f t="shared" si="110"/>
        <v/>
      </c>
      <c r="S35" s="585" t="str">
        <f t="shared" si="110"/>
        <v/>
      </c>
      <c r="T35" s="585" t="str">
        <f t="shared" si="110"/>
        <v/>
      </c>
      <c r="U35" s="585" t="str">
        <f t="shared" si="110"/>
        <v/>
      </c>
      <c r="V35" s="585" t="str">
        <f t="shared" si="110"/>
        <v/>
      </c>
      <c r="W35" s="585" t="str">
        <f t="shared" si="110"/>
        <v/>
      </c>
      <c r="X35" s="585" t="str">
        <f t="shared" si="110"/>
        <v/>
      </c>
      <c r="Y35" s="585" t="str">
        <f t="shared" si="110"/>
        <v/>
      </c>
      <c r="Z35" s="585" t="str">
        <f t="shared" si="110"/>
        <v/>
      </c>
      <c r="AA35" s="585" t="str">
        <f t="shared" si="110"/>
        <v/>
      </c>
      <c r="AB35" s="585" t="str">
        <f t="shared" si="110"/>
        <v/>
      </c>
      <c r="AC35" s="585" t="str">
        <f t="shared" si="110"/>
        <v/>
      </c>
      <c r="AD35" s="585" t="str">
        <f t="shared" si="110"/>
        <v/>
      </c>
      <c r="AE35" s="585" t="str">
        <f t="shared" si="110"/>
        <v/>
      </c>
      <c r="AF35" s="585" t="str">
        <f t="shared" si="110"/>
        <v/>
      </c>
      <c r="AG35" s="585" t="str">
        <f t="shared" si="110"/>
        <v/>
      </c>
      <c r="AH35" s="585" t="str">
        <f t="shared" si="110"/>
        <v/>
      </c>
      <c r="AI35" s="585" t="str">
        <f t="shared" si="110"/>
        <v/>
      </c>
      <c r="AJ35" s="585" t="str">
        <f t="shared" si="110"/>
        <v/>
      </c>
      <c r="AK35" s="585" t="str">
        <f t="shared" si="110"/>
        <v/>
      </c>
      <c r="AL35" s="585" t="str">
        <f t="shared" si="110"/>
        <v/>
      </c>
      <c r="AM35" s="585" t="str">
        <f t="shared" si="110"/>
        <v/>
      </c>
      <c r="AN35" s="585" t="str">
        <f t="shared" si="110"/>
        <v/>
      </c>
      <c r="AO35" s="585" t="str">
        <f t="shared" si="110"/>
        <v/>
      </c>
      <c r="AP35" s="585" t="str">
        <f t="shared" si="110"/>
        <v/>
      </c>
      <c r="AQ35" s="585" t="str">
        <f t="shared" si="110"/>
        <v/>
      </c>
      <c r="AR35" s="585" t="str">
        <f t="shared" si="110"/>
        <v/>
      </c>
      <c r="AS35" s="585" t="str">
        <f t="shared" si="110"/>
        <v/>
      </c>
      <c r="AT35" s="585" t="str">
        <f t="shared" si="110"/>
        <v/>
      </c>
      <c r="AU35" s="585" t="str">
        <f t="shared" si="110"/>
        <v/>
      </c>
      <c r="AV35" s="585" t="str">
        <f t="shared" si="110"/>
        <v/>
      </c>
      <c r="AW35" s="585" t="str">
        <f t="shared" si="110"/>
        <v/>
      </c>
      <c r="AX35" s="585" t="str">
        <f t="shared" si="110"/>
        <v/>
      </c>
      <c r="AY35" s="585" t="str">
        <f t="shared" si="110"/>
        <v/>
      </c>
      <c r="AZ35" s="585" t="str">
        <f t="shared" si="110"/>
        <v/>
      </c>
      <c r="BA35" s="585" t="str">
        <f t="shared" si="110"/>
        <v/>
      </c>
    </row>
    <row r="36" spans="1:53" ht="30.75" customHeight="1" x14ac:dyDescent="0.2">
      <c r="A36" s="393" t="s">
        <v>180</v>
      </c>
      <c r="B36" s="4" t="s">
        <v>185</v>
      </c>
      <c r="C36" s="96" t="s">
        <v>413</v>
      </c>
      <c r="D36" s="46" t="s">
        <v>77</v>
      </c>
      <c r="E36" s="47" t="s">
        <v>10</v>
      </c>
      <c r="F36" s="110"/>
      <c r="G36" s="63"/>
      <c r="H36" s="585" t="str">
        <f t="shared" ref="H36" si="111">IF(H28= "n","x","")</f>
        <v/>
      </c>
      <c r="I36" s="585" t="str">
        <f t="shared" ref="I36:BA36" si="112">IF(I28= "n","x","")</f>
        <v/>
      </c>
      <c r="J36" s="585" t="str">
        <f t="shared" si="112"/>
        <v/>
      </c>
      <c r="K36" s="585" t="str">
        <f t="shared" si="112"/>
        <v/>
      </c>
      <c r="L36" s="585" t="str">
        <f t="shared" si="112"/>
        <v/>
      </c>
      <c r="M36" s="585" t="str">
        <f t="shared" si="112"/>
        <v/>
      </c>
      <c r="N36" s="585" t="str">
        <f t="shared" si="112"/>
        <v/>
      </c>
      <c r="O36" s="585" t="str">
        <f t="shared" si="112"/>
        <v/>
      </c>
      <c r="P36" s="585" t="str">
        <f t="shared" si="112"/>
        <v/>
      </c>
      <c r="Q36" s="585" t="str">
        <f t="shared" si="112"/>
        <v/>
      </c>
      <c r="R36" s="585" t="str">
        <f t="shared" si="112"/>
        <v/>
      </c>
      <c r="S36" s="585" t="str">
        <f t="shared" si="112"/>
        <v/>
      </c>
      <c r="T36" s="585" t="str">
        <f t="shared" si="112"/>
        <v/>
      </c>
      <c r="U36" s="585" t="str">
        <f t="shared" si="112"/>
        <v/>
      </c>
      <c r="V36" s="585" t="str">
        <f t="shared" si="112"/>
        <v/>
      </c>
      <c r="W36" s="585" t="str">
        <f t="shared" si="112"/>
        <v/>
      </c>
      <c r="X36" s="585" t="str">
        <f t="shared" si="112"/>
        <v/>
      </c>
      <c r="Y36" s="585" t="str">
        <f t="shared" si="112"/>
        <v/>
      </c>
      <c r="Z36" s="585" t="str">
        <f t="shared" si="112"/>
        <v/>
      </c>
      <c r="AA36" s="585" t="str">
        <f t="shared" si="112"/>
        <v/>
      </c>
      <c r="AB36" s="585" t="str">
        <f t="shared" si="112"/>
        <v/>
      </c>
      <c r="AC36" s="585" t="str">
        <f t="shared" si="112"/>
        <v/>
      </c>
      <c r="AD36" s="585" t="str">
        <f t="shared" si="112"/>
        <v/>
      </c>
      <c r="AE36" s="585" t="str">
        <f t="shared" si="112"/>
        <v/>
      </c>
      <c r="AF36" s="585" t="str">
        <f t="shared" si="112"/>
        <v/>
      </c>
      <c r="AG36" s="585" t="str">
        <f t="shared" si="112"/>
        <v/>
      </c>
      <c r="AH36" s="585" t="str">
        <f t="shared" si="112"/>
        <v/>
      </c>
      <c r="AI36" s="585" t="str">
        <f t="shared" si="112"/>
        <v/>
      </c>
      <c r="AJ36" s="585" t="str">
        <f t="shared" si="112"/>
        <v/>
      </c>
      <c r="AK36" s="585" t="str">
        <f t="shared" si="112"/>
        <v/>
      </c>
      <c r="AL36" s="585" t="str">
        <f t="shared" si="112"/>
        <v/>
      </c>
      <c r="AM36" s="585" t="str">
        <f t="shared" si="112"/>
        <v/>
      </c>
      <c r="AN36" s="585" t="str">
        <f t="shared" si="112"/>
        <v/>
      </c>
      <c r="AO36" s="585" t="str">
        <f t="shared" si="112"/>
        <v/>
      </c>
      <c r="AP36" s="585" t="str">
        <f t="shared" si="112"/>
        <v/>
      </c>
      <c r="AQ36" s="585" t="str">
        <f t="shared" si="112"/>
        <v/>
      </c>
      <c r="AR36" s="585" t="str">
        <f t="shared" si="112"/>
        <v/>
      </c>
      <c r="AS36" s="585" t="str">
        <f t="shared" si="112"/>
        <v/>
      </c>
      <c r="AT36" s="585" t="str">
        <f t="shared" si="112"/>
        <v/>
      </c>
      <c r="AU36" s="585" t="str">
        <f t="shared" si="112"/>
        <v/>
      </c>
      <c r="AV36" s="585" t="str">
        <f t="shared" si="112"/>
        <v/>
      </c>
      <c r="AW36" s="585" t="str">
        <f t="shared" si="112"/>
        <v/>
      </c>
      <c r="AX36" s="585" t="str">
        <f t="shared" si="112"/>
        <v/>
      </c>
      <c r="AY36" s="585" t="str">
        <f t="shared" si="112"/>
        <v/>
      </c>
      <c r="AZ36" s="585" t="str">
        <f t="shared" si="112"/>
        <v/>
      </c>
      <c r="BA36" s="585" t="str">
        <f t="shared" si="112"/>
        <v/>
      </c>
    </row>
    <row r="37" spans="1:53" ht="38.25" x14ac:dyDescent="0.2">
      <c r="A37" s="393" t="s">
        <v>181</v>
      </c>
      <c r="B37" s="4" t="s">
        <v>186</v>
      </c>
      <c r="C37" s="97" t="s">
        <v>13</v>
      </c>
      <c r="D37" s="46" t="s">
        <v>77</v>
      </c>
      <c r="E37" s="47" t="s">
        <v>10</v>
      </c>
      <c r="F37" s="110"/>
      <c r="G37" s="63"/>
      <c r="H37" s="585" t="str">
        <f t="shared" ref="H37" si="113">IF(H28= "n","x","")</f>
        <v/>
      </c>
      <c r="I37" s="585" t="str">
        <f t="shared" ref="I37:BA37" si="114">IF(I28= "n","x","")</f>
        <v/>
      </c>
      <c r="J37" s="585" t="str">
        <f t="shared" si="114"/>
        <v/>
      </c>
      <c r="K37" s="585" t="str">
        <f t="shared" si="114"/>
        <v/>
      </c>
      <c r="L37" s="585" t="str">
        <f t="shared" si="114"/>
        <v/>
      </c>
      <c r="M37" s="585" t="str">
        <f t="shared" si="114"/>
        <v/>
      </c>
      <c r="N37" s="585" t="str">
        <f t="shared" si="114"/>
        <v/>
      </c>
      <c r="O37" s="585" t="str">
        <f t="shared" si="114"/>
        <v/>
      </c>
      <c r="P37" s="585" t="str">
        <f t="shared" si="114"/>
        <v/>
      </c>
      <c r="Q37" s="585" t="str">
        <f t="shared" si="114"/>
        <v/>
      </c>
      <c r="R37" s="585" t="str">
        <f t="shared" si="114"/>
        <v/>
      </c>
      <c r="S37" s="585" t="str">
        <f t="shared" si="114"/>
        <v/>
      </c>
      <c r="T37" s="585" t="str">
        <f t="shared" si="114"/>
        <v/>
      </c>
      <c r="U37" s="585" t="str">
        <f t="shared" si="114"/>
        <v/>
      </c>
      <c r="V37" s="585" t="str">
        <f t="shared" si="114"/>
        <v/>
      </c>
      <c r="W37" s="585" t="str">
        <f t="shared" si="114"/>
        <v/>
      </c>
      <c r="X37" s="585" t="str">
        <f t="shared" si="114"/>
        <v/>
      </c>
      <c r="Y37" s="585" t="str">
        <f t="shared" si="114"/>
        <v/>
      </c>
      <c r="Z37" s="585" t="str">
        <f t="shared" si="114"/>
        <v/>
      </c>
      <c r="AA37" s="585" t="str">
        <f t="shared" si="114"/>
        <v/>
      </c>
      <c r="AB37" s="585" t="str">
        <f t="shared" si="114"/>
        <v/>
      </c>
      <c r="AC37" s="585" t="str">
        <f t="shared" si="114"/>
        <v/>
      </c>
      <c r="AD37" s="585" t="str">
        <f t="shared" si="114"/>
        <v/>
      </c>
      <c r="AE37" s="585" t="str">
        <f t="shared" si="114"/>
        <v/>
      </c>
      <c r="AF37" s="585" t="str">
        <f t="shared" si="114"/>
        <v/>
      </c>
      <c r="AG37" s="585" t="str">
        <f t="shared" si="114"/>
        <v/>
      </c>
      <c r="AH37" s="585" t="str">
        <f t="shared" si="114"/>
        <v/>
      </c>
      <c r="AI37" s="585" t="str">
        <f t="shared" si="114"/>
        <v/>
      </c>
      <c r="AJ37" s="585" t="str">
        <f t="shared" si="114"/>
        <v/>
      </c>
      <c r="AK37" s="585" t="str">
        <f t="shared" si="114"/>
        <v/>
      </c>
      <c r="AL37" s="585" t="str">
        <f t="shared" si="114"/>
        <v/>
      </c>
      <c r="AM37" s="585" t="str">
        <f t="shared" si="114"/>
        <v/>
      </c>
      <c r="AN37" s="585" t="str">
        <f t="shared" si="114"/>
        <v/>
      </c>
      <c r="AO37" s="585" t="str">
        <f t="shared" si="114"/>
        <v/>
      </c>
      <c r="AP37" s="585" t="str">
        <f t="shared" si="114"/>
        <v/>
      </c>
      <c r="AQ37" s="585" t="str">
        <f t="shared" si="114"/>
        <v/>
      </c>
      <c r="AR37" s="585" t="str">
        <f t="shared" si="114"/>
        <v/>
      </c>
      <c r="AS37" s="585" t="str">
        <f t="shared" si="114"/>
        <v/>
      </c>
      <c r="AT37" s="585" t="str">
        <f t="shared" si="114"/>
        <v/>
      </c>
      <c r="AU37" s="585" t="str">
        <f t="shared" si="114"/>
        <v/>
      </c>
      <c r="AV37" s="585" t="str">
        <f t="shared" si="114"/>
        <v/>
      </c>
      <c r="AW37" s="585" t="str">
        <f t="shared" si="114"/>
        <v/>
      </c>
      <c r="AX37" s="585" t="str">
        <f t="shared" si="114"/>
        <v/>
      </c>
      <c r="AY37" s="585" t="str">
        <f t="shared" si="114"/>
        <v/>
      </c>
      <c r="AZ37" s="585" t="str">
        <f t="shared" si="114"/>
        <v/>
      </c>
      <c r="BA37" s="585" t="str">
        <f t="shared" si="114"/>
        <v/>
      </c>
    </row>
    <row r="38" spans="1:53" ht="15" customHeight="1" x14ac:dyDescent="0.2">
      <c r="A38" s="368" t="s">
        <v>86</v>
      </c>
      <c r="B38" s="253"/>
      <c r="C38" s="90"/>
      <c r="D38" s="245"/>
      <c r="E38" s="191"/>
      <c r="F38" s="255"/>
      <c r="G38" s="83"/>
      <c r="H38" s="781"/>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589"/>
      <c r="AM38" s="254"/>
      <c r="AN38" s="254"/>
      <c r="AO38" s="254"/>
      <c r="AP38" s="254"/>
      <c r="AQ38" s="254"/>
      <c r="AR38" s="254"/>
      <c r="AS38" s="254"/>
      <c r="AT38" s="254"/>
      <c r="AU38" s="254"/>
      <c r="AV38" s="254"/>
      <c r="AW38" s="254"/>
      <c r="AX38" s="254"/>
      <c r="AY38" s="254"/>
      <c r="AZ38" s="254"/>
      <c r="BA38" s="254"/>
    </row>
    <row r="39" spans="1:53" s="258" customFormat="1" ht="12.75" x14ac:dyDescent="0.2">
      <c r="A39" s="365"/>
      <c r="B39" s="654" t="s">
        <v>29</v>
      </c>
      <c r="C39" s="260"/>
      <c r="D39" s="261"/>
      <c r="E39" s="261"/>
      <c r="F39" s="278"/>
      <c r="G39" s="2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7"/>
      <c r="AY39" s="777"/>
      <c r="AZ39" s="777"/>
      <c r="BA39" s="777"/>
    </row>
    <row r="40" spans="1:53" ht="51" x14ac:dyDescent="0.2">
      <c r="A40" s="205" t="s">
        <v>40</v>
      </c>
      <c r="B40" s="660" t="s">
        <v>376</v>
      </c>
      <c r="C40" s="106" t="s">
        <v>197</v>
      </c>
      <c r="D40" s="242" t="s">
        <v>78</v>
      </c>
      <c r="E40" s="243" t="s">
        <v>10</v>
      </c>
      <c r="F40" s="289"/>
      <c r="G40" s="218"/>
      <c r="H40" s="776"/>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row>
    <row r="41" spans="1:53" ht="12.75" x14ac:dyDescent="0.2">
      <c r="A41" s="368" t="s">
        <v>86</v>
      </c>
      <c r="B41" s="253"/>
      <c r="C41" s="90"/>
      <c r="D41" s="245"/>
      <c r="E41" s="191"/>
      <c r="F41" s="255"/>
      <c r="G41" s="83"/>
      <c r="H41" s="781"/>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589"/>
      <c r="AM41" s="254"/>
      <c r="AN41" s="254"/>
      <c r="AO41" s="254"/>
      <c r="AP41" s="254"/>
      <c r="AQ41" s="254"/>
      <c r="AR41" s="254"/>
      <c r="AS41" s="254"/>
      <c r="AT41" s="254"/>
      <c r="AU41" s="254"/>
      <c r="AV41" s="254"/>
      <c r="AW41" s="254"/>
      <c r="AX41" s="254"/>
      <c r="AY41" s="254"/>
      <c r="AZ41" s="254"/>
      <c r="BA41" s="254"/>
    </row>
    <row r="42" spans="1:53" s="258" customFormat="1" ht="12.75" x14ac:dyDescent="0.2">
      <c r="A42" s="365"/>
      <c r="B42" s="654" t="s">
        <v>28</v>
      </c>
      <c r="C42" s="260"/>
      <c r="D42" s="261"/>
      <c r="E42" s="261"/>
      <c r="F42" s="278"/>
      <c r="G42" s="2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row>
    <row r="43" spans="1:53" ht="25.5" x14ac:dyDescent="0.2">
      <c r="A43" s="70" t="s">
        <v>41</v>
      </c>
      <c r="B43" s="655" t="s">
        <v>344</v>
      </c>
      <c r="C43" s="76" t="s">
        <v>423</v>
      </c>
      <c r="D43" s="265" t="s">
        <v>79</v>
      </c>
      <c r="E43" s="266" t="s">
        <v>10</v>
      </c>
      <c r="F43" s="249"/>
      <c r="G43" s="113"/>
      <c r="H43" s="780"/>
      <c r="I43" s="582"/>
      <c r="J43" s="582"/>
      <c r="K43" s="582"/>
      <c r="L43" s="582"/>
      <c r="M43" s="582"/>
      <c r="N43" s="582"/>
      <c r="O43" s="582"/>
      <c r="P43" s="582"/>
      <c r="Q43" s="582"/>
      <c r="R43" s="583"/>
      <c r="S43" s="582"/>
      <c r="T43" s="582"/>
      <c r="U43" s="582"/>
      <c r="V43" s="582"/>
      <c r="W43" s="582"/>
      <c r="X43" s="582"/>
      <c r="Y43" s="582"/>
      <c r="Z43" s="582"/>
      <c r="AA43" s="582"/>
      <c r="AB43" s="582"/>
      <c r="AC43" s="582"/>
      <c r="AD43" s="582"/>
      <c r="AE43" s="582"/>
      <c r="AF43" s="582"/>
      <c r="AG43" s="582"/>
      <c r="AH43" s="582"/>
      <c r="AI43" s="582"/>
      <c r="AJ43" s="582"/>
      <c r="AK43" s="582"/>
      <c r="AL43" s="593"/>
      <c r="AM43" s="582"/>
      <c r="AN43" s="593"/>
      <c r="AO43" s="593"/>
      <c r="AP43" s="593"/>
      <c r="AQ43" s="593"/>
      <c r="AR43" s="593"/>
      <c r="AS43" s="593"/>
      <c r="AT43" s="593"/>
      <c r="AU43" s="593"/>
      <c r="AV43" s="593"/>
      <c r="AW43" s="582"/>
      <c r="AX43" s="582"/>
      <c r="AY43" s="582"/>
      <c r="AZ43" s="582"/>
      <c r="BA43" s="582"/>
    </row>
    <row r="44" spans="1:53" ht="51" x14ac:dyDescent="0.2">
      <c r="A44" s="393" t="s">
        <v>19</v>
      </c>
      <c r="B44" s="662" t="s">
        <v>345</v>
      </c>
      <c r="C44" s="71" t="s">
        <v>27</v>
      </c>
      <c r="D44" s="46" t="s">
        <v>155</v>
      </c>
      <c r="E44" s="47" t="s">
        <v>10</v>
      </c>
      <c r="F44" s="290" t="s">
        <v>9</v>
      </c>
      <c r="G44" s="51"/>
      <c r="H44" s="585" t="str">
        <f t="shared" ref="H44:BA44" si="115">IF(H43= "n","x","")</f>
        <v/>
      </c>
      <c r="I44" s="585" t="str">
        <f t="shared" si="115"/>
        <v/>
      </c>
      <c r="J44" s="585" t="str">
        <f t="shared" si="115"/>
        <v/>
      </c>
      <c r="K44" s="585" t="str">
        <f t="shared" si="115"/>
        <v/>
      </c>
      <c r="L44" s="585" t="str">
        <f t="shared" si="115"/>
        <v/>
      </c>
      <c r="M44" s="585" t="str">
        <f t="shared" si="115"/>
        <v/>
      </c>
      <c r="N44" s="585" t="str">
        <f t="shared" si="115"/>
        <v/>
      </c>
      <c r="O44" s="585" t="str">
        <f t="shared" si="115"/>
        <v/>
      </c>
      <c r="P44" s="585" t="str">
        <f t="shared" si="115"/>
        <v/>
      </c>
      <c r="Q44" s="585" t="str">
        <f t="shared" si="115"/>
        <v/>
      </c>
      <c r="R44" s="585" t="str">
        <f t="shared" si="115"/>
        <v/>
      </c>
      <c r="S44" s="585" t="str">
        <f t="shared" si="115"/>
        <v/>
      </c>
      <c r="T44" s="585" t="str">
        <f t="shared" si="115"/>
        <v/>
      </c>
      <c r="U44" s="585" t="str">
        <f t="shared" si="115"/>
        <v/>
      </c>
      <c r="V44" s="585" t="str">
        <f t="shared" si="115"/>
        <v/>
      </c>
      <c r="W44" s="585" t="str">
        <f t="shared" si="115"/>
        <v/>
      </c>
      <c r="X44" s="585" t="str">
        <f t="shared" si="115"/>
        <v/>
      </c>
      <c r="Y44" s="585" t="str">
        <f t="shared" si="115"/>
        <v/>
      </c>
      <c r="Z44" s="585" t="str">
        <f t="shared" si="115"/>
        <v/>
      </c>
      <c r="AA44" s="585" t="str">
        <f t="shared" si="115"/>
        <v/>
      </c>
      <c r="AB44" s="585" t="str">
        <f t="shared" si="115"/>
        <v/>
      </c>
      <c r="AC44" s="585" t="str">
        <f t="shared" si="115"/>
        <v/>
      </c>
      <c r="AD44" s="585" t="str">
        <f t="shared" si="115"/>
        <v/>
      </c>
      <c r="AE44" s="585" t="str">
        <f t="shared" si="115"/>
        <v/>
      </c>
      <c r="AF44" s="585" t="str">
        <f t="shared" si="115"/>
        <v/>
      </c>
      <c r="AG44" s="585" t="str">
        <f t="shared" si="115"/>
        <v/>
      </c>
      <c r="AH44" s="585" t="str">
        <f t="shared" si="115"/>
        <v/>
      </c>
      <c r="AI44" s="585" t="str">
        <f t="shared" si="115"/>
        <v/>
      </c>
      <c r="AJ44" s="585" t="str">
        <f t="shared" si="115"/>
        <v/>
      </c>
      <c r="AK44" s="585" t="str">
        <f t="shared" si="115"/>
        <v/>
      </c>
      <c r="AL44" s="585" t="str">
        <f t="shared" si="115"/>
        <v/>
      </c>
      <c r="AM44" s="585" t="str">
        <f t="shared" si="115"/>
        <v/>
      </c>
      <c r="AN44" s="585" t="str">
        <f t="shared" si="115"/>
        <v/>
      </c>
      <c r="AO44" s="585" t="str">
        <f t="shared" si="115"/>
        <v/>
      </c>
      <c r="AP44" s="585" t="str">
        <f t="shared" si="115"/>
        <v/>
      </c>
      <c r="AQ44" s="585" t="str">
        <f t="shared" si="115"/>
        <v/>
      </c>
      <c r="AR44" s="585" t="str">
        <f t="shared" si="115"/>
        <v/>
      </c>
      <c r="AS44" s="585" t="str">
        <f t="shared" si="115"/>
        <v/>
      </c>
      <c r="AT44" s="585" t="str">
        <f t="shared" si="115"/>
        <v/>
      </c>
      <c r="AU44" s="585" t="str">
        <f t="shared" si="115"/>
        <v/>
      </c>
      <c r="AV44" s="585" t="str">
        <f t="shared" si="115"/>
        <v/>
      </c>
      <c r="AW44" s="585" t="str">
        <f t="shared" si="115"/>
        <v/>
      </c>
      <c r="AX44" s="585" t="str">
        <f t="shared" si="115"/>
        <v/>
      </c>
      <c r="AY44" s="585" t="str">
        <f t="shared" si="115"/>
        <v/>
      </c>
      <c r="AZ44" s="585" t="str">
        <f t="shared" si="115"/>
        <v/>
      </c>
      <c r="BA44" s="585" t="str">
        <f t="shared" si="115"/>
        <v/>
      </c>
    </row>
    <row r="45" spans="1:53" ht="12.75" x14ac:dyDescent="0.2">
      <c r="A45" s="368" t="s">
        <v>86</v>
      </c>
      <c r="B45" s="663"/>
      <c r="C45" s="90"/>
      <c r="D45" s="245"/>
      <c r="E45" s="194"/>
      <c r="F45" s="291"/>
      <c r="G45" s="282"/>
      <c r="H45" s="782"/>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787"/>
      <c r="AX45" s="787"/>
      <c r="AY45" s="787"/>
      <c r="AZ45" s="787"/>
      <c r="BA45" s="254"/>
    </row>
    <row r="46" spans="1:53" s="258" customFormat="1" ht="12.75" x14ac:dyDescent="0.2">
      <c r="A46" s="365"/>
      <c r="B46" s="654" t="s">
        <v>148</v>
      </c>
      <c r="C46" s="260"/>
      <c r="D46" s="261"/>
      <c r="E46" s="261"/>
      <c r="F46" s="278"/>
      <c r="G46" s="2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777"/>
      <c r="AP46" s="777"/>
      <c r="AQ46" s="777"/>
      <c r="AR46" s="777"/>
      <c r="AS46" s="777"/>
      <c r="AT46" s="777"/>
      <c r="AU46" s="777"/>
      <c r="AV46" s="777"/>
      <c r="AW46" s="777"/>
      <c r="AX46" s="777"/>
      <c r="AY46" s="777"/>
      <c r="AZ46" s="777"/>
      <c r="BA46" s="777"/>
    </row>
    <row r="47" spans="1:53" ht="33" customHeight="1" x14ac:dyDescent="0.2">
      <c r="A47" s="70" t="s">
        <v>42</v>
      </c>
      <c r="B47" s="660" t="s">
        <v>347</v>
      </c>
      <c r="C47" s="76" t="s">
        <v>92</v>
      </c>
      <c r="D47" s="292" t="s">
        <v>80</v>
      </c>
      <c r="E47" s="77" t="s">
        <v>10</v>
      </c>
      <c r="F47" s="217"/>
      <c r="G47" s="113"/>
      <c r="H47" s="780"/>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786"/>
      <c r="AM47" s="582"/>
      <c r="AN47" s="786"/>
      <c r="AO47" s="786"/>
      <c r="AP47" s="786"/>
      <c r="AQ47" s="786"/>
      <c r="AR47" s="786"/>
      <c r="AS47" s="786"/>
      <c r="AT47" s="786"/>
      <c r="AU47" s="786"/>
      <c r="AV47" s="786"/>
      <c r="AW47" s="582"/>
      <c r="AX47" s="582"/>
      <c r="AY47" s="582"/>
      <c r="AZ47" s="582"/>
      <c r="BA47" s="583"/>
    </row>
    <row r="48" spans="1:53" ht="51" x14ac:dyDescent="0.2">
      <c r="A48" s="118" t="s">
        <v>21</v>
      </c>
      <c r="B48" s="659" t="s">
        <v>346</v>
      </c>
      <c r="C48" s="49" t="s">
        <v>13</v>
      </c>
      <c r="D48" s="28" t="s">
        <v>81</v>
      </c>
      <c r="E48" s="47" t="s">
        <v>10</v>
      </c>
      <c r="F48" s="61"/>
      <c r="G48" s="51"/>
      <c r="H48" s="585" t="str">
        <f t="shared" ref="H48:BA48" si="116">IF(H47= "n","x","")</f>
        <v/>
      </c>
      <c r="I48" s="585" t="str">
        <f t="shared" si="116"/>
        <v/>
      </c>
      <c r="J48" s="585" t="str">
        <f t="shared" si="116"/>
        <v/>
      </c>
      <c r="K48" s="585" t="str">
        <f t="shared" si="116"/>
        <v/>
      </c>
      <c r="L48" s="585" t="str">
        <f t="shared" si="116"/>
        <v/>
      </c>
      <c r="M48" s="585" t="str">
        <f t="shared" si="116"/>
        <v/>
      </c>
      <c r="N48" s="585" t="str">
        <f t="shared" si="116"/>
        <v/>
      </c>
      <c r="O48" s="585" t="str">
        <f t="shared" si="116"/>
        <v/>
      </c>
      <c r="P48" s="585" t="str">
        <f t="shared" si="116"/>
        <v/>
      </c>
      <c r="Q48" s="585" t="str">
        <f t="shared" si="116"/>
        <v/>
      </c>
      <c r="R48" s="585" t="str">
        <f t="shared" si="116"/>
        <v/>
      </c>
      <c r="S48" s="585" t="str">
        <f t="shared" si="116"/>
        <v/>
      </c>
      <c r="T48" s="585" t="str">
        <f t="shared" si="116"/>
        <v/>
      </c>
      <c r="U48" s="585" t="str">
        <f t="shared" si="116"/>
        <v/>
      </c>
      <c r="V48" s="585" t="str">
        <f t="shared" si="116"/>
        <v/>
      </c>
      <c r="W48" s="585" t="str">
        <f t="shared" si="116"/>
        <v/>
      </c>
      <c r="X48" s="585" t="str">
        <f t="shared" si="116"/>
        <v/>
      </c>
      <c r="Y48" s="585" t="str">
        <f t="shared" si="116"/>
        <v/>
      </c>
      <c r="Z48" s="585" t="str">
        <f t="shared" si="116"/>
        <v/>
      </c>
      <c r="AA48" s="585" t="str">
        <f t="shared" si="116"/>
        <v/>
      </c>
      <c r="AB48" s="585" t="str">
        <f t="shared" si="116"/>
        <v/>
      </c>
      <c r="AC48" s="585" t="str">
        <f t="shared" si="116"/>
        <v/>
      </c>
      <c r="AD48" s="585" t="str">
        <f t="shared" si="116"/>
        <v/>
      </c>
      <c r="AE48" s="585" t="str">
        <f t="shared" si="116"/>
        <v/>
      </c>
      <c r="AF48" s="585" t="str">
        <f t="shared" si="116"/>
        <v/>
      </c>
      <c r="AG48" s="585" t="str">
        <f t="shared" si="116"/>
        <v/>
      </c>
      <c r="AH48" s="585" t="str">
        <f t="shared" si="116"/>
        <v/>
      </c>
      <c r="AI48" s="585" t="str">
        <f t="shared" si="116"/>
        <v/>
      </c>
      <c r="AJ48" s="585" t="str">
        <f t="shared" si="116"/>
        <v/>
      </c>
      <c r="AK48" s="585" t="str">
        <f t="shared" si="116"/>
        <v/>
      </c>
      <c r="AL48" s="585" t="str">
        <f t="shared" si="116"/>
        <v/>
      </c>
      <c r="AM48" s="585" t="str">
        <f t="shared" si="116"/>
        <v/>
      </c>
      <c r="AN48" s="585" t="str">
        <f t="shared" si="116"/>
        <v/>
      </c>
      <c r="AO48" s="585" t="str">
        <f t="shared" si="116"/>
        <v/>
      </c>
      <c r="AP48" s="585" t="str">
        <f t="shared" si="116"/>
        <v/>
      </c>
      <c r="AQ48" s="585" t="str">
        <f t="shared" si="116"/>
        <v/>
      </c>
      <c r="AR48" s="585" t="str">
        <f t="shared" si="116"/>
        <v/>
      </c>
      <c r="AS48" s="585" t="str">
        <f t="shared" si="116"/>
        <v/>
      </c>
      <c r="AT48" s="585" t="str">
        <f t="shared" si="116"/>
        <v/>
      </c>
      <c r="AU48" s="585" t="str">
        <f t="shared" si="116"/>
        <v/>
      </c>
      <c r="AV48" s="585" t="str">
        <f t="shared" si="116"/>
        <v/>
      </c>
      <c r="AW48" s="585" t="str">
        <f t="shared" si="116"/>
        <v/>
      </c>
      <c r="AX48" s="585" t="str">
        <f t="shared" si="116"/>
        <v/>
      </c>
      <c r="AY48" s="585" t="str">
        <f t="shared" si="116"/>
        <v/>
      </c>
      <c r="AZ48" s="585" t="str">
        <f t="shared" si="116"/>
        <v/>
      </c>
      <c r="BA48" s="585" t="str">
        <f t="shared" si="116"/>
        <v/>
      </c>
    </row>
    <row r="49" spans="1:53" ht="76.5" x14ac:dyDescent="0.2">
      <c r="A49" s="20" t="s">
        <v>30</v>
      </c>
      <c r="B49" s="664" t="s">
        <v>109</v>
      </c>
      <c r="C49" s="52" t="s">
        <v>437</v>
      </c>
      <c r="D49" s="28" t="s">
        <v>113</v>
      </c>
      <c r="E49" s="53" t="s">
        <v>10</v>
      </c>
      <c r="F49" s="61"/>
      <c r="G49" s="51"/>
      <c r="H49" s="775" t="s">
        <v>427</v>
      </c>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row>
    <row r="50" spans="1:53" ht="76.5" x14ac:dyDescent="0.2">
      <c r="A50" s="369" t="s">
        <v>115</v>
      </c>
      <c r="B50" s="665" t="s">
        <v>187</v>
      </c>
      <c r="C50" s="107" t="s">
        <v>140</v>
      </c>
      <c r="D50" s="189" t="s">
        <v>106</v>
      </c>
      <c r="E50" s="190" t="s">
        <v>10</v>
      </c>
      <c r="F50" s="111" t="s">
        <v>10</v>
      </c>
      <c r="G50" s="256"/>
      <c r="H50" s="589" t="str">
        <f t="shared" ref="H50:BA52" si="117">IF(H49= "n","x","")</f>
        <v/>
      </c>
      <c r="I50" s="589" t="str">
        <f t="shared" si="117"/>
        <v/>
      </c>
      <c r="J50" s="589" t="str">
        <f t="shared" si="117"/>
        <v/>
      </c>
      <c r="K50" s="589" t="str">
        <f t="shared" si="117"/>
        <v/>
      </c>
      <c r="L50" s="589" t="str">
        <f t="shared" si="117"/>
        <v/>
      </c>
      <c r="M50" s="589" t="str">
        <f t="shared" si="117"/>
        <v/>
      </c>
      <c r="N50" s="589" t="str">
        <f t="shared" si="117"/>
        <v/>
      </c>
      <c r="O50" s="589" t="str">
        <f t="shared" si="117"/>
        <v/>
      </c>
      <c r="P50" s="589" t="str">
        <f t="shared" si="117"/>
        <v/>
      </c>
      <c r="Q50" s="589" t="str">
        <f t="shared" si="117"/>
        <v/>
      </c>
      <c r="R50" s="589" t="str">
        <f t="shared" si="117"/>
        <v/>
      </c>
      <c r="S50" s="589" t="str">
        <f t="shared" si="117"/>
        <v/>
      </c>
      <c r="T50" s="589" t="str">
        <f t="shared" si="117"/>
        <v/>
      </c>
      <c r="U50" s="589" t="str">
        <f t="shared" si="117"/>
        <v/>
      </c>
      <c r="V50" s="589" t="str">
        <f t="shared" si="117"/>
        <v/>
      </c>
      <c r="W50" s="589" t="str">
        <f t="shared" si="117"/>
        <v/>
      </c>
      <c r="X50" s="589" t="str">
        <f t="shared" si="117"/>
        <v/>
      </c>
      <c r="Y50" s="589" t="str">
        <f t="shared" si="117"/>
        <v/>
      </c>
      <c r="Z50" s="589" t="str">
        <f t="shared" si="117"/>
        <v/>
      </c>
      <c r="AA50" s="589" t="str">
        <f t="shared" si="117"/>
        <v/>
      </c>
      <c r="AB50" s="589" t="str">
        <f t="shared" si="117"/>
        <v/>
      </c>
      <c r="AC50" s="589" t="str">
        <f t="shared" si="117"/>
        <v/>
      </c>
      <c r="AD50" s="589" t="str">
        <f t="shared" si="117"/>
        <v/>
      </c>
      <c r="AE50" s="589" t="str">
        <f t="shared" si="117"/>
        <v/>
      </c>
      <c r="AF50" s="589" t="str">
        <f t="shared" si="117"/>
        <v/>
      </c>
      <c r="AG50" s="589" t="str">
        <f t="shared" si="117"/>
        <v/>
      </c>
      <c r="AH50" s="589" t="str">
        <f t="shared" si="117"/>
        <v/>
      </c>
      <c r="AI50" s="589" t="str">
        <f t="shared" si="117"/>
        <v/>
      </c>
      <c r="AJ50" s="589" t="str">
        <f t="shared" si="117"/>
        <v/>
      </c>
      <c r="AK50" s="589" t="str">
        <f t="shared" si="117"/>
        <v/>
      </c>
      <c r="AL50" s="589" t="str">
        <f t="shared" si="117"/>
        <v/>
      </c>
      <c r="AM50" s="589" t="str">
        <f t="shared" si="117"/>
        <v/>
      </c>
      <c r="AN50" s="589" t="str">
        <f t="shared" si="117"/>
        <v/>
      </c>
      <c r="AO50" s="589" t="str">
        <f t="shared" si="117"/>
        <v/>
      </c>
      <c r="AP50" s="589" t="str">
        <f t="shared" si="117"/>
        <v/>
      </c>
      <c r="AQ50" s="589" t="str">
        <f t="shared" si="117"/>
        <v/>
      </c>
      <c r="AR50" s="589" t="str">
        <f t="shared" si="117"/>
        <v/>
      </c>
      <c r="AS50" s="589" t="str">
        <f t="shared" si="117"/>
        <v/>
      </c>
      <c r="AT50" s="589" t="str">
        <f t="shared" si="117"/>
        <v/>
      </c>
      <c r="AU50" s="589" t="str">
        <f t="shared" si="117"/>
        <v/>
      </c>
      <c r="AV50" s="589" t="str">
        <f t="shared" si="117"/>
        <v/>
      </c>
      <c r="AW50" s="589" t="str">
        <f t="shared" si="117"/>
        <v/>
      </c>
      <c r="AX50" s="589" t="str">
        <f t="shared" si="117"/>
        <v/>
      </c>
      <c r="AY50" s="589" t="str">
        <f t="shared" si="117"/>
        <v/>
      </c>
      <c r="AZ50" s="589" t="str">
        <f t="shared" si="117"/>
        <v/>
      </c>
      <c r="BA50" s="589" t="str">
        <f t="shared" si="117"/>
        <v/>
      </c>
    </row>
    <row r="51" spans="1:53" ht="20.25" customHeight="1" x14ac:dyDescent="0.2">
      <c r="A51" s="368" t="s">
        <v>311</v>
      </c>
      <c r="B51" s="665" t="s">
        <v>407</v>
      </c>
      <c r="C51" s="107"/>
      <c r="D51" s="189"/>
      <c r="E51" s="190"/>
      <c r="F51" s="111"/>
      <c r="G51" s="523"/>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row>
    <row r="52" spans="1:53" ht="25.5" x14ac:dyDescent="0.2">
      <c r="A52" s="394" t="s">
        <v>435</v>
      </c>
      <c r="B52" s="665" t="s">
        <v>433</v>
      </c>
      <c r="C52" s="774" t="s">
        <v>408</v>
      </c>
      <c r="D52" s="245" t="s">
        <v>409</v>
      </c>
      <c r="E52" s="190"/>
      <c r="F52" s="111"/>
      <c r="G52" s="523"/>
      <c r="H52" s="589" t="str">
        <f t="shared" si="117"/>
        <v/>
      </c>
      <c r="I52" s="589" t="str">
        <f t="shared" ref="I52:BA52" si="118">IF(I51= "n","x","")</f>
        <v/>
      </c>
      <c r="J52" s="589" t="str">
        <f t="shared" si="118"/>
        <v/>
      </c>
      <c r="K52" s="589" t="str">
        <f t="shared" si="118"/>
        <v/>
      </c>
      <c r="L52" s="589" t="str">
        <f t="shared" si="118"/>
        <v/>
      </c>
      <c r="M52" s="589" t="str">
        <f t="shared" si="118"/>
        <v/>
      </c>
      <c r="N52" s="589" t="str">
        <f t="shared" si="118"/>
        <v/>
      </c>
      <c r="O52" s="589" t="str">
        <f t="shared" si="118"/>
        <v/>
      </c>
      <c r="P52" s="589" t="str">
        <f t="shared" si="118"/>
        <v/>
      </c>
      <c r="Q52" s="589" t="str">
        <f t="shared" si="118"/>
        <v/>
      </c>
      <c r="R52" s="589" t="str">
        <f t="shared" si="118"/>
        <v/>
      </c>
      <c r="S52" s="589" t="str">
        <f t="shared" si="118"/>
        <v/>
      </c>
      <c r="T52" s="589" t="str">
        <f t="shared" si="118"/>
        <v/>
      </c>
      <c r="U52" s="589" t="str">
        <f t="shared" si="118"/>
        <v/>
      </c>
      <c r="V52" s="589" t="str">
        <f t="shared" si="118"/>
        <v/>
      </c>
      <c r="W52" s="589" t="str">
        <f t="shared" si="118"/>
        <v/>
      </c>
      <c r="X52" s="589" t="str">
        <f t="shared" si="118"/>
        <v/>
      </c>
      <c r="Y52" s="589" t="str">
        <f t="shared" si="118"/>
        <v/>
      </c>
      <c r="Z52" s="589" t="str">
        <f t="shared" si="118"/>
        <v/>
      </c>
      <c r="AA52" s="589" t="str">
        <f t="shared" si="118"/>
        <v/>
      </c>
      <c r="AB52" s="589" t="str">
        <f t="shared" si="118"/>
        <v/>
      </c>
      <c r="AC52" s="589" t="str">
        <f t="shared" si="118"/>
        <v/>
      </c>
      <c r="AD52" s="589" t="str">
        <f t="shared" si="118"/>
        <v/>
      </c>
      <c r="AE52" s="589" t="str">
        <f t="shared" si="118"/>
        <v/>
      </c>
      <c r="AF52" s="589" t="str">
        <f t="shared" si="118"/>
        <v/>
      </c>
      <c r="AG52" s="589" t="str">
        <f t="shared" si="118"/>
        <v/>
      </c>
      <c r="AH52" s="589" t="str">
        <f t="shared" si="118"/>
        <v/>
      </c>
      <c r="AI52" s="589" t="str">
        <f t="shared" si="118"/>
        <v/>
      </c>
      <c r="AJ52" s="589" t="str">
        <f t="shared" si="118"/>
        <v/>
      </c>
      <c r="AK52" s="589" t="str">
        <f t="shared" si="118"/>
        <v/>
      </c>
      <c r="AL52" s="589" t="str">
        <f t="shared" si="118"/>
        <v/>
      </c>
      <c r="AM52" s="589" t="str">
        <f t="shared" si="118"/>
        <v/>
      </c>
      <c r="AN52" s="589" t="str">
        <f t="shared" si="118"/>
        <v/>
      </c>
      <c r="AO52" s="589" t="str">
        <f t="shared" si="118"/>
        <v/>
      </c>
      <c r="AP52" s="589" t="str">
        <f t="shared" si="118"/>
        <v/>
      </c>
      <c r="AQ52" s="589" t="str">
        <f t="shared" si="118"/>
        <v/>
      </c>
      <c r="AR52" s="589" t="str">
        <f t="shared" si="118"/>
        <v/>
      </c>
      <c r="AS52" s="589" t="str">
        <f t="shared" si="118"/>
        <v/>
      </c>
      <c r="AT52" s="589" t="str">
        <f t="shared" si="118"/>
        <v/>
      </c>
      <c r="AU52" s="589" t="str">
        <f t="shared" si="118"/>
        <v/>
      </c>
      <c r="AV52" s="589" t="str">
        <f t="shared" si="118"/>
        <v/>
      </c>
      <c r="AW52" s="589" t="str">
        <f t="shared" si="118"/>
        <v/>
      </c>
      <c r="AX52" s="589" t="str">
        <f t="shared" si="118"/>
        <v/>
      </c>
      <c r="AY52" s="589" t="str">
        <f t="shared" si="118"/>
        <v/>
      </c>
      <c r="AZ52" s="589" t="str">
        <f t="shared" si="118"/>
        <v/>
      </c>
      <c r="BA52" s="589" t="str">
        <f t="shared" si="118"/>
        <v/>
      </c>
    </row>
    <row r="53" spans="1:53" ht="63.75" x14ac:dyDescent="0.2">
      <c r="A53" s="394" t="s">
        <v>436</v>
      </c>
      <c r="B53" s="665" t="s">
        <v>434</v>
      </c>
      <c r="C53" s="774" t="s">
        <v>408</v>
      </c>
      <c r="D53" s="46" t="s">
        <v>173</v>
      </c>
      <c r="E53" s="190"/>
      <c r="F53" s="111"/>
      <c r="G53" s="523"/>
      <c r="H53" s="589" t="str">
        <f>IF(H51= "n","x","")</f>
        <v/>
      </c>
      <c r="I53" s="589" t="str">
        <f t="shared" ref="I53:BA53" si="119">IF(I51= "n","x","")</f>
        <v/>
      </c>
      <c r="J53" s="589" t="str">
        <f t="shared" si="119"/>
        <v/>
      </c>
      <c r="K53" s="589" t="str">
        <f t="shared" si="119"/>
        <v/>
      </c>
      <c r="L53" s="589" t="str">
        <f t="shared" si="119"/>
        <v/>
      </c>
      <c r="M53" s="589" t="str">
        <f t="shared" si="119"/>
        <v/>
      </c>
      <c r="N53" s="589" t="str">
        <f t="shared" si="119"/>
        <v/>
      </c>
      <c r="O53" s="589" t="str">
        <f t="shared" si="119"/>
        <v/>
      </c>
      <c r="P53" s="589" t="str">
        <f t="shared" si="119"/>
        <v/>
      </c>
      <c r="Q53" s="589" t="str">
        <f t="shared" si="119"/>
        <v/>
      </c>
      <c r="R53" s="589" t="str">
        <f t="shared" si="119"/>
        <v/>
      </c>
      <c r="S53" s="589" t="str">
        <f t="shared" si="119"/>
        <v/>
      </c>
      <c r="T53" s="589" t="str">
        <f t="shared" si="119"/>
        <v/>
      </c>
      <c r="U53" s="589" t="str">
        <f t="shared" si="119"/>
        <v/>
      </c>
      <c r="V53" s="589" t="str">
        <f t="shared" si="119"/>
        <v/>
      </c>
      <c r="W53" s="589" t="str">
        <f t="shared" si="119"/>
        <v/>
      </c>
      <c r="X53" s="589" t="str">
        <f t="shared" si="119"/>
        <v/>
      </c>
      <c r="Y53" s="589" t="str">
        <f t="shared" si="119"/>
        <v/>
      </c>
      <c r="Z53" s="589" t="str">
        <f t="shared" si="119"/>
        <v/>
      </c>
      <c r="AA53" s="589" t="str">
        <f t="shared" si="119"/>
        <v/>
      </c>
      <c r="AB53" s="589" t="str">
        <f t="shared" si="119"/>
        <v/>
      </c>
      <c r="AC53" s="589" t="str">
        <f t="shared" si="119"/>
        <v/>
      </c>
      <c r="AD53" s="589" t="str">
        <f t="shared" si="119"/>
        <v/>
      </c>
      <c r="AE53" s="589" t="str">
        <f t="shared" si="119"/>
        <v/>
      </c>
      <c r="AF53" s="589" t="str">
        <f t="shared" si="119"/>
        <v/>
      </c>
      <c r="AG53" s="589" t="str">
        <f t="shared" si="119"/>
        <v/>
      </c>
      <c r="AH53" s="589" t="str">
        <f t="shared" si="119"/>
        <v/>
      </c>
      <c r="AI53" s="589" t="str">
        <f t="shared" si="119"/>
        <v/>
      </c>
      <c r="AJ53" s="589" t="str">
        <f t="shared" si="119"/>
        <v/>
      </c>
      <c r="AK53" s="589" t="str">
        <f t="shared" si="119"/>
        <v/>
      </c>
      <c r="AL53" s="589" t="str">
        <f t="shared" si="119"/>
        <v/>
      </c>
      <c r="AM53" s="589" t="str">
        <f t="shared" si="119"/>
        <v/>
      </c>
      <c r="AN53" s="589" t="str">
        <f t="shared" si="119"/>
        <v/>
      </c>
      <c r="AO53" s="589" t="str">
        <f t="shared" si="119"/>
        <v/>
      </c>
      <c r="AP53" s="589" t="str">
        <f t="shared" si="119"/>
        <v/>
      </c>
      <c r="AQ53" s="589" t="str">
        <f t="shared" si="119"/>
        <v/>
      </c>
      <c r="AR53" s="589" t="str">
        <f t="shared" si="119"/>
        <v/>
      </c>
      <c r="AS53" s="589" t="str">
        <f t="shared" si="119"/>
        <v/>
      </c>
      <c r="AT53" s="589" t="str">
        <f t="shared" si="119"/>
        <v/>
      </c>
      <c r="AU53" s="589" t="str">
        <f t="shared" si="119"/>
        <v/>
      </c>
      <c r="AV53" s="589" t="str">
        <f t="shared" si="119"/>
        <v/>
      </c>
      <c r="AW53" s="589" t="str">
        <f t="shared" si="119"/>
        <v/>
      </c>
      <c r="AX53" s="589" t="str">
        <f t="shared" si="119"/>
        <v/>
      </c>
      <c r="AY53" s="589" t="str">
        <f t="shared" si="119"/>
        <v/>
      </c>
      <c r="AZ53" s="589" t="str">
        <f t="shared" si="119"/>
        <v/>
      </c>
      <c r="BA53" s="589" t="str">
        <f t="shared" si="119"/>
        <v/>
      </c>
    </row>
    <row r="54" spans="1:53" s="214" customFormat="1" ht="12.75" x14ac:dyDescent="0.2">
      <c r="A54" s="366" t="s">
        <v>86</v>
      </c>
      <c r="B54" s="659"/>
      <c r="C54" s="89"/>
      <c r="D54" s="264"/>
      <c r="E54" s="95"/>
      <c r="F54" s="91"/>
      <c r="G54" s="173"/>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c r="AW54" s="587"/>
      <c r="AX54" s="587"/>
      <c r="AY54" s="587"/>
      <c r="AZ54" s="587"/>
      <c r="BA54" s="587"/>
    </row>
    <row r="55" spans="1:53" s="267" customFormat="1" ht="12.75" x14ac:dyDescent="0.2">
      <c r="A55" s="117"/>
      <c r="B55" s="259" t="s">
        <v>97</v>
      </c>
      <c r="C55" s="219"/>
      <c r="D55" s="159"/>
      <c r="E55" s="159"/>
      <c r="F55" s="293"/>
      <c r="G55" s="283"/>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675"/>
      <c r="AP55" s="675"/>
      <c r="AQ55" s="675"/>
      <c r="AR55" s="675"/>
      <c r="AS55" s="675"/>
      <c r="AT55" s="675"/>
      <c r="AU55" s="675"/>
      <c r="AV55" s="675"/>
      <c r="AW55" s="675"/>
      <c r="AX55" s="675"/>
      <c r="AY55" s="675"/>
      <c r="AZ55" s="675"/>
      <c r="BA55" s="675"/>
    </row>
    <row r="56" spans="1:53" ht="38.25" x14ac:dyDescent="0.2">
      <c r="A56" s="70" t="s">
        <v>43</v>
      </c>
      <c r="B56" s="666" t="s">
        <v>348</v>
      </c>
      <c r="C56" s="268" t="s">
        <v>174</v>
      </c>
      <c r="D56" s="242" t="s">
        <v>100</v>
      </c>
      <c r="E56" s="269" t="s">
        <v>10</v>
      </c>
      <c r="F56" s="211"/>
      <c r="G56" s="212"/>
      <c r="H56" s="776"/>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row>
    <row r="57" spans="1:53" ht="25.5" x14ac:dyDescent="0.2">
      <c r="A57" s="394" t="s">
        <v>22</v>
      </c>
      <c r="B57" s="667" t="s">
        <v>288</v>
      </c>
      <c r="C57" s="254" t="s">
        <v>13</v>
      </c>
      <c r="D57" s="245" t="s">
        <v>75</v>
      </c>
      <c r="E57" s="270" t="s">
        <v>10</v>
      </c>
      <c r="F57" s="247"/>
      <c r="G57" s="83"/>
      <c r="H57" s="589" t="str">
        <f t="shared" ref="H57:BA57" si="120">IF(H56= "n","x","")</f>
        <v/>
      </c>
      <c r="I57" s="589" t="str">
        <f t="shared" si="120"/>
        <v/>
      </c>
      <c r="J57" s="589" t="str">
        <f t="shared" si="120"/>
        <v/>
      </c>
      <c r="K57" s="589" t="str">
        <f t="shared" si="120"/>
        <v/>
      </c>
      <c r="L57" s="589" t="str">
        <f t="shared" si="120"/>
        <v/>
      </c>
      <c r="M57" s="589" t="str">
        <f t="shared" si="120"/>
        <v/>
      </c>
      <c r="N57" s="589" t="str">
        <f t="shared" si="120"/>
        <v/>
      </c>
      <c r="O57" s="589" t="str">
        <f t="shared" si="120"/>
        <v/>
      </c>
      <c r="P57" s="589" t="str">
        <f t="shared" si="120"/>
        <v/>
      </c>
      <c r="Q57" s="589" t="str">
        <f t="shared" si="120"/>
        <v/>
      </c>
      <c r="R57" s="589" t="str">
        <f t="shared" si="120"/>
        <v/>
      </c>
      <c r="S57" s="589" t="str">
        <f t="shared" si="120"/>
        <v/>
      </c>
      <c r="T57" s="589" t="str">
        <f t="shared" si="120"/>
        <v/>
      </c>
      <c r="U57" s="589" t="str">
        <f t="shared" si="120"/>
        <v/>
      </c>
      <c r="V57" s="589" t="str">
        <f t="shared" si="120"/>
        <v/>
      </c>
      <c r="W57" s="589" t="str">
        <f t="shared" si="120"/>
        <v/>
      </c>
      <c r="X57" s="589" t="str">
        <f t="shared" si="120"/>
        <v/>
      </c>
      <c r="Y57" s="589" t="str">
        <f t="shared" si="120"/>
        <v/>
      </c>
      <c r="Z57" s="589" t="str">
        <f t="shared" si="120"/>
        <v/>
      </c>
      <c r="AA57" s="589" t="str">
        <f t="shared" si="120"/>
        <v/>
      </c>
      <c r="AB57" s="589" t="str">
        <f t="shared" si="120"/>
        <v/>
      </c>
      <c r="AC57" s="589" t="str">
        <f t="shared" si="120"/>
        <v/>
      </c>
      <c r="AD57" s="589" t="str">
        <f t="shared" si="120"/>
        <v/>
      </c>
      <c r="AE57" s="589" t="str">
        <f t="shared" si="120"/>
        <v/>
      </c>
      <c r="AF57" s="589" t="str">
        <f t="shared" si="120"/>
        <v/>
      </c>
      <c r="AG57" s="589" t="str">
        <f t="shared" si="120"/>
        <v/>
      </c>
      <c r="AH57" s="589" t="str">
        <f t="shared" si="120"/>
        <v/>
      </c>
      <c r="AI57" s="589" t="str">
        <f t="shared" si="120"/>
        <v/>
      </c>
      <c r="AJ57" s="589" t="str">
        <f t="shared" si="120"/>
        <v/>
      </c>
      <c r="AK57" s="589" t="str">
        <f t="shared" si="120"/>
        <v/>
      </c>
      <c r="AL57" s="589" t="str">
        <f t="shared" si="120"/>
        <v/>
      </c>
      <c r="AM57" s="589" t="str">
        <f t="shared" si="120"/>
        <v/>
      </c>
      <c r="AN57" s="589" t="str">
        <f t="shared" si="120"/>
        <v/>
      </c>
      <c r="AO57" s="589" t="str">
        <f t="shared" si="120"/>
        <v/>
      </c>
      <c r="AP57" s="589" t="str">
        <f t="shared" si="120"/>
        <v/>
      </c>
      <c r="AQ57" s="589" t="str">
        <f t="shared" si="120"/>
        <v/>
      </c>
      <c r="AR57" s="589" t="str">
        <f t="shared" si="120"/>
        <v/>
      </c>
      <c r="AS57" s="589" t="str">
        <f t="shared" si="120"/>
        <v/>
      </c>
      <c r="AT57" s="589" t="str">
        <f t="shared" si="120"/>
        <v/>
      </c>
      <c r="AU57" s="589" t="str">
        <f t="shared" si="120"/>
        <v/>
      </c>
      <c r="AV57" s="589" t="str">
        <f t="shared" si="120"/>
        <v/>
      </c>
      <c r="AW57" s="589" t="str">
        <f t="shared" si="120"/>
        <v/>
      </c>
      <c r="AX57" s="589" t="str">
        <f t="shared" si="120"/>
        <v/>
      </c>
      <c r="AY57" s="589" t="str">
        <f t="shared" si="120"/>
        <v/>
      </c>
      <c r="AZ57" s="589" t="str">
        <f t="shared" si="120"/>
        <v/>
      </c>
      <c r="BA57" s="589" t="str">
        <f t="shared" si="120"/>
        <v/>
      </c>
    </row>
    <row r="58" spans="1:53" s="55" customFormat="1" ht="12.75" x14ac:dyDescent="0.2">
      <c r="A58" s="366" t="s">
        <v>86</v>
      </c>
      <c r="B58" s="659"/>
      <c r="C58" s="89"/>
      <c r="D58" s="264"/>
      <c r="E58" s="95"/>
      <c r="F58" s="91"/>
      <c r="G58" s="173"/>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row>
    <row r="59" spans="1:53" s="258" customFormat="1" ht="12.75" x14ac:dyDescent="0.2">
      <c r="A59" s="365"/>
      <c r="B59" s="654" t="s">
        <v>82</v>
      </c>
      <c r="C59" s="260"/>
      <c r="D59" s="261"/>
      <c r="E59" s="261"/>
      <c r="F59" s="278"/>
      <c r="G59" s="2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7"/>
      <c r="AY59" s="777"/>
      <c r="AZ59" s="777"/>
      <c r="BA59" s="777"/>
    </row>
    <row r="60" spans="1:53" ht="25.5" x14ac:dyDescent="0.2">
      <c r="A60" s="370" t="s">
        <v>44</v>
      </c>
      <c r="B60" s="668" t="s">
        <v>391</v>
      </c>
      <c r="C60" s="271" t="s">
        <v>99</v>
      </c>
      <c r="D60" s="272" t="s">
        <v>93</v>
      </c>
      <c r="E60" s="273" t="s">
        <v>10</v>
      </c>
      <c r="F60" s="294"/>
      <c r="G60" s="284"/>
      <c r="H60" s="783"/>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784"/>
      <c r="AV60" s="784"/>
      <c r="AW60" s="784"/>
      <c r="AX60" s="784"/>
      <c r="AY60" s="784"/>
      <c r="AZ60" s="784"/>
      <c r="BA60" s="784"/>
    </row>
    <row r="61" spans="1:53" s="214" customFormat="1" ht="12.75" x14ac:dyDescent="0.2">
      <c r="A61" s="366" t="s">
        <v>86</v>
      </c>
      <c r="B61" s="659"/>
      <c r="C61" s="89"/>
      <c r="D61" s="264"/>
      <c r="E61" s="95"/>
      <c r="F61" s="91"/>
      <c r="G61" s="173"/>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row>
    <row r="62" spans="1:53" s="274" customFormat="1" ht="12.75" customHeight="1" x14ac:dyDescent="0.2">
      <c r="A62" s="259"/>
      <c r="B62" s="654" t="s">
        <v>110</v>
      </c>
      <c r="C62" s="85"/>
      <c r="D62" s="85"/>
      <c r="E62" s="85"/>
      <c r="F62" s="276"/>
      <c r="G62" s="168"/>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75"/>
      <c r="AZ62" s="675"/>
      <c r="BA62" s="675"/>
    </row>
    <row r="63" spans="1:53" ht="25.5" x14ac:dyDescent="0.2">
      <c r="A63" s="118" t="s">
        <v>45</v>
      </c>
      <c r="B63" s="664" t="s">
        <v>286</v>
      </c>
      <c r="C63" s="24" t="s">
        <v>111</v>
      </c>
      <c r="D63" s="46" t="s">
        <v>198</v>
      </c>
      <c r="E63" s="41" t="s">
        <v>10</v>
      </c>
      <c r="F63" s="75"/>
      <c r="G63" s="42"/>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row>
    <row r="64" spans="1:53" s="55" customFormat="1" ht="13.5" thickBot="1" x14ac:dyDescent="0.25">
      <c r="A64" s="371" t="s">
        <v>86</v>
      </c>
      <c r="B64" s="669"/>
      <c r="C64" s="295"/>
      <c r="D64" s="296"/>
      <c r="E64" s="297"/>
      <c r="F64" s="298"/>
      <c r="G64" s="30"/>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4"/>
      <c r="AY64" s="714"/>
      <c r="AZ64" s="714"/>
      <c r="BA64" s="714"/>
    </row>
    <row r="65" spans="1:53" ht="15.75" customHeight="1" x14ac:dyDescent="0.2">
      <c r="A65" s="887" t="s">
        <v>7</v>
      </c>
      <c r="B65" s="888"/>
      <c r="C65" s="888"/>
      <c r="D65" s="888"/>
      <c r="E65" s="888"/>
      <c r="F65" s="889"/>
      <c r="G65" s="78"/>
      <c r="H65" s="709"/>
      <c r="I65" s="706"/>
      <c r="J65" s="706"/>
      <c r="K65" s="706"/>
      <c r="L65" s="706"/>
      <c r="M65" s="706"/>
      <c r="N65" s="706"/>
      <c r="O65" s="706"/>
      <c r="P65" s="706"/>
      <c r="Q65" s="706"/>
      <c r="R65" s="708"/>
      <c r="S65" s="706"/>
      <c r="T65" s="706"/>
      <c r="U65" s="706"/>
      <c r="V65" s="706"/>
      <c r="W65" s="706"/>
      <c r="X65" s="706"/>
      <c r="Y65" s="706"/>
      <c r="Z65" s="706"/>
      <c r="AA65" s="706"/>
      <c r="AB65" s="706"/>
      <c r="AC65" s="706"/>
      <c r="AD65" s="706"/>
      <c r="AE65" s="706"/>
      <c r="AF65" s="706"/>
      <c r="AG65" s="706"/>
      <c r="AH65" s="706"/>
      <c r="AI65" s="706"/>
      <c r="AJ65" s="706"/>
      <c r="AK65" s="706"/>
      <c r="AL65" s="707"/>
      <c r="AM65" s="706"/>
      <c r="AN65" s="706"/>
      <c r="AO65" s="706"/>
      <c r="AP65" s="706"/>
      <c r="AQ65" s="706"/>
      <c r="AR65" s="706"/>
      <c r="AS65" s="706"/>
      <c r="AT65" s="706"/>
      <c r="AU65" s="706"/>
      <c r="AV65" s="706"/>
      <c r="AW65" s="706"/>
      <c r="AX65" s="706"/>
      <c r="AY65" s="706"/>
      <c r="AZ65" s="706"/>
      <c r="BA65" s="706"/>
    </row>
    <row r="66" spans="1:53" ht="26.25" x14ac:dyDescent="0.2">
      <c r="A66" s="1" t="s">
        <v>88</v>
      </c>
      <c r="B66" s="879" t="s">
        <v>89</v>
      </c>
      <c r="C66" s="880"/>
      <c r="D66" s="880"/>
      <c r="E66" s="881"/>
      <c r="F66" s="26"/>
      <c r="G66" s="29"/>
      <c r="H66" s="690"/>
      <c r="I66" s="691"/>
      <c r="J66" s="691"/>
      <c r="K66" s="691"/>
      <c r="L66" s="691"/>
      <c r="M66" s="691"/>
      <c r="N66" s="691"/>
      <c r="O66" s="691"/>
      <c r="P66" s="691"/>
      <c r="Q66" s="691"/>
      <c r="R66" s="692"/>
      <c r="S66" s="691"/>
      <c r="T66" s="691"/>
      <c r="U66" s="691"/>
      <c r="V66" s="691"/>
      <c r="W66" s="691"/>
      <c r="X66" s="691"/>
      <c r="Y66" s="691"/>
      <c r="Z66" s="691"/>
      <c r="AA66" s="691"/>
      <c r="AB66" s="691"/>
      <c r="AC66" s="691"/>
      <c r="AD66" s="691"/>
      <c r="AE66" s="691"/>
      <c r="AF66" s="691"/>
      <c r="AG66" s="691"/>
      <c r="AH66" s="691"/>
      <c r="AI66" s="691"/>
      <c r="AJ66" s="691"/>
      <c r="AK66" s="691"/>
      <c r="AL66" s="693"/>
      <c r="AM66" s="691"/>
      <c r="AN66" s="691"/>
      <c r="AO66" s="691"/>
      <c r="AP66" s="691"/>
      <c r="AQ66" s="691"/>
      <c r="AR66" s="691"/>
      <c r="AS66" s="691"/>
      <c r="AT66" s="691"/>
      <c r="AU66" s="691"/>
      <c r="AV66" s="691"/>
      <c r="AW66" s="691"/>
      <c r="AX66" s="691"/>
      <c r="AY66" s="691"/>
      <c r="AZ66" s="691"/>
      <c r="BA66" s="691"/>
    </row>
    <row r="67" spans="1:53" ht="26.25" x14ac:dyDescent="0.2">
      <c r="A67" s="1" t="s">
        <v>90</v>
      </c>
      <c r="B67" s="879" t="s">
        <v>91</v>
      </c>
      <c r="C67" s="880"/>
      <c r="D67" s="880"/>
      <c r="E67" s="881"/>
      <c r="F67" s="26"/>
      <c r="G67" s="29"/>
      <c r="H67" s="690"/>
      <c r="I67" s="691"/>
      <c r="J67" s="691"/>
      <c r="K67" s="691"/>
      <c r="L67" s="691"/>
      <c r="M67" s="691"/>
      <c r="N67" s="691"/>
      <c r="O67" s="691"/>
      <c r="P67" s="691"/>
      <c r="Q67" s="691"/>
      <c r="R67" s="692"/>
      <c r="S67" s="691"/>
      <c r="T67" s="691"/>
      <c r="U67" s="691"/>
      <c r="V67" s="691"/>
      <c r="W67" s="691"/>
      <c r="X67" s="691"/>
      <c r="Y67" s="691"/>
      <c r="Z67" s="691"/>
      <c r="AA67" s="691"/>
      <c r="AB67" s="691"/>
      <c r="AC67" s="691"/>
      <c r="AD67" s="691"/>
      <c r="AE67" s="691"/>
      <c r="AF67" s="691"/>
      <c r="AG67" s="691"/>
      <c r="AH67" s="691"/>
      <c r="AI67" s="691"/>
      <c r="AJ67" s="691"/>
      <c r="AK67" s="691"/>
      <c r="AL67" s="693"/>
      <c r="AM67" s="691"/>
      <c r="AN67" s="691"/>
      <c r="AO67" s="691"/>
      <c r="AP67" s="691"/>
      <c r="AQ67" s="691"/>
      <c r="AR67" s="691"/>
      <c r="AS67" s="691"/>
      <c r="AT67" s="691"/>
      <c r="AU67" s="691"/>
      <c r="AV67" s="691"/>
      <c r="AW67" s="691"/>
      <c r="AX67" s="691"/>
      <c r="AY67" s="691"/>
      <c r="AZ67" s="691"/>
      <c r="BA67" s="691"/>
    </row>
    <row r="68" spans="1:53" ht="26.25" x14ac:dyDescent="0.2">
      <c r="A68" s="1"/>
      <c r="B68" s="882" t="s">
        <v>55</v>
      </c>
      <c r="C68" s="883"/>
      <c r="D68" s="883"/>
      <c r="E68" s="884"/>
      <c r="F68" s="26"/>
      <c r="G68" s="29"/>
      <c r="H68" s="690"/>
      <c r="I68" s="691"/>
      <c r="J68" s="691"/>
      <c r="K68" s="691"/>
      <c r="L68" s="691"/>
      <c r="M68" s="691"/>
      <c r="N68" s="691"/>
      <c r="O68" s="691"/>
      <c r="P68" s="691"/>
      <c r="Q68" s="691"/>
      <c r="R68" s="692"/>
      <c r="S68" s="691"/>
      <c r="T68" s="691"/>
      <c r="U68" s="691"/>
      <c r="V68" s="691"/>
      <c r="W68" s="691"/>
      <c r="X68" s="691"/>
      <c r="Y68" s="691"/>
      <c r="Z68" s="691"/>
      <c r="AA68" s="691"/>
      <c r="AB68" s="691"/>
      <c r="AC68" s="691"/>
      <c r="AD68" s="691"/>
      <c r="AE68" s="691"/>
      <c r="AF68" s="691"/>
      <c r="AG68" s="691"/>
      <c r="AH68" s="691"/>
      <c r="AI68" s="691"/>
      <c r="AJ68" s="691"/>
      <c r="AK68" s="691"/>
      <c r="AL68" s="693"/>
      <c r="AM68" s="691"/>
      <c r="AN68" s="691"/>
      <c r="AO68" s="691"/>
      <c r="AP68" s="691"/>
      <c r="AQ68" s="691"/>
      <c r="AR68" s="691"/>
      <c r="AS68" s="691"/>
      <c r="AT68" s="691"/>
      <c r="AU68" s="691"/>
      <c r="AV68" s="691"/>
      <c r="AW68" s="691"/>
      <c r="AX68" s="691"/>
      <c r="AY68" s="691"/>
      <c r="AZ68" s="691"/>
      <c r="BA68" s="691"/>
    </row>
    <row r="69" spans="1:53" ht="26.25" x14ac:dyDescent="0.2">
      <c r="A69" s="372"/>
      <c r="B69" s="873" t="s">
        <v>8</v>
      </c>
      <c r="C69" s="874"/>
      <c r="D69" s="874"/>
      <c r="E69" s="875"/>
      <c r="F69" s="26"/>
      <c r="G69" s="29"/>
      <c r="H69" s="690"/>
      <c r="I69" s="691"/>
      <c r="J69" s="691"/>
      <c r="K69" s="691"/>
      <c r="L69" s="691"/>
      <c r="M69" s="691"/>
      <c r="N69" s="691"/>
      <c r="O69" s="691"/>
      <c r="P69" s="691"/>
      <c r="Q69" s="691"/>
      <c r="R69" s="692"/>
      <c r="S69" s="691"/>
      <c r="T69" s="691"/>
      <c r="U69" s="691"/>
      <c r="V69" s="691"/>
      <c r="W69" s="691"/>
      <c r="X69" s="691"/>
      <c r="Y69" s="691"/>
      <c r="Z69" s="691"/>
      <c r="AA69" s="691"/>
      <c r="AB69" s="691"/>
      <c r="AC69" s="691"/>
      <c r="AD69" s="691"/>
      <c r="AE69" s="691"/>
      <c r="AF69" s="691"/>
      <c r="AG69" s="691"/>
      <c r="AH69" s="691"/>
      <c r="AI69" s="691"/>
      <c r="AJ69" s="691"/>
      <c r="AK69" s="691"/>
      <c r="AL69" s="693"/>
      <c r="AM69" s="691"/>
      <c r="AN69" s="691"/>
      <c r="AO69" s="691"/>
      <c r="AP69" s="691"/>
      <c r="AQ69" s="691"/>
      <c r="AR69" s="691"/>
      <c r="AS69" s="691"/>
      <c r="AT69" s="691"/>
      <c r="AU69" s="691"/>
      <c r="AV69" s="691"/>
      <c r="AW69" s="691"/>
      <c r="AX69" s="691"/>
      <c r="AY69" s="691"/>
      <c r="AZ69" s="691"/>
      <c r="BA69" s="691"/>
    </row>
    <row r="70" spans="1:53" ht="66.75" customHeight="1" x14ac:dyDescent="0.2">
      <c r="A70" s="373"/>
      <c r="B70" s="890" t="s">
        <v>290</v>
      </c>
      <c r="C70" s="891"/>
      <c r="D70" s="891"/>
      <c r="E70" s="891"/>
      <c r="F70" s="55"/>
      <c r="H70" s="710"/>
      <c r="I70" s="710"/>
      <c r="J70" s="710"/>
      <c r="K70" s="710"/>
      <c r="L70" s="710"/>
      <c r="M70" s="710"/>
      <c r="N70" s="710"/>
      <c r="O70" s="710"/>
      <c r="P70" s="710"/>
      <c r="Q70" s="710"/>
      <c r="R70" s="711"/>
      <c r="S70" s="710"/>
      <c r="T70" s="710"/>
      <c r="U70" s="710"/>
      <c r="V70" s="710"/>
      <c r="W70" s="710"/>
      <c r="X70" s="710"/>
      <c r="Y70" s="710"/>
      <c r="Z70" s="710"/>
      <c r="AA70" s="710"/>
      <c r="AB70" s="710"/>
      <c r="AC70" s="710"/>
      <c r="AD70" s="710"/>
      <c r="AE70" s="710"/>
      <c r="AF70" s="710"/>
      <c r="AG70" s="710"/>
      <c r="AH70" s="710"/>
      <c r="AI70" s="710"/>
      <c r="AJ70" s="710"/>
      <c r="AK70" s="710"/>
      <c r="AL70" s="712"/>
      <c r="AM70" s="710"/>
      <c r="AN70" s="710"/>
      <c r="AO70" s="710"/>
      <c r="AP70" s="710"/>
      <c r="AQ70" s="710"/>
      <c r="AR70" s="710"/>
      <c r="AS70" s="710"/>
      <c r="AT70" s="710"/>
      <c r="AU70" s="710"/>
      <c r="AV70" s="710"/>
      <c r="AW70" s="710"/>
      <c r="AX70" s="710"/>
      <c r="AY70" s="710"/>
      <c r="AZ70" s="710"/>
      <c r="BA70" s="710"/>
    </row>
    <row r="71" spans="1:53" ht="26.25" x14ac:dyDescent="0.2">
      <c r="A71" s="403"/>
      <c r="B71" s="876" t="s">
        <v>289</v>
      </c>
      <c r="C71" s="877"/>
      <c r="D71" s="877"/>
      <c r="E71" s="878"/>
      <c r="F71" s="26"/>
      <c r="G71" s="29"/>
      <c r="H71" s="690"/>
      <c r="I71" s="691"/>
      <c r="J71" s="691"/>
      <c r="K71" s="691"/>
      <c r="L71" s="691"/>
      <c r="M71" s="691"/>
      <c r="N71" s="691"/>
      <c r="O71" s="691"/>
      <c r="P71" s="691"/>
      <c r="Q71" s="691"/>
      <c r="R71" s="692"/>
      <c r="S71" s="691"/>
      <c r="T71" s="691"/>
      <c r="U71" s="691"/>
      <c r="V71" s="691"/>
      <c r="W71" s="691"/>
      <c r="X71" s="691"/>
      <c r="Y71" s="691"/>
      <c r="Z71" s="691"/>
      <c r="AA71" s="691"/>
      <c r="AB71" s="691"/>
      <c r="AC71" s="691"/>
      <c r="AD71" s="691"/>
      <c r="AE71" s="691"/>
      <c r="AF71" s="691"/>
      <c r="AG71" s="691"/>
      <c r="AH71" s="691"/>
      <c r="AI71" s="691"/>
      <c r="AJ71" s="691"/>
      <c r="AK71" s="691"/>
      <c r="AL71" s="693"/>
      <c r="AM71" s="691"/>
      <c r="AN71" s="691"/>
      <c r="AO71" s="691"/>
      <c r="AP71" s="691"/>
      <c r="AQ71" s="691"/>
      <c r="AR71" s="691"/>
      <c r="AS71" s="691"/>
      <c r="AT71" s="691"/>
      <c r="AU71" s="691"/>
      <c r="AV71" s="691"/>
      <c r="AW71" s="691"/>
      <c r="AX71" s="691"/>
      <c r="AY71" s="691"/>
      <c r="AZ71" s="691"/>
      <c r="BA71" s="691"/>
    </row>
    <row r="72" spans="1:53" ht="67.5" customHeight="1" x14ac:dyDescent="0.2">
      <c r="B72" s="868" t="s">
        <v>291</v>
      </c>
      <c r="C72" s="869"/>
      <c r="D72" s="869"/>
      <c r="E72" s="869"/>
    </row>
    <row r="73" spans="1:53" ht="26.25" x14ac:dyDescent="0.2">
      <c r="B73" s="670"/>
    </row>
  </sheetData>
  <mergeCells count="12">
    <mergeCell ref="A3:B3"/>
    <mergeCell ref="B72:E72"/>
    <mergeCell ref="C7:F7"/>
    <mergeCell ref="C6:F6"/>
    <mergeCell ref="B69:E69"/>
    <mergeCell ref="B71:E71"/>
    <mergeCell ref="B66:E66"/>
    <mergeCell ref="B67:E67"/>
    <mergeCell ref="B68:E68"/>
    <mergeCell ref="A8:B8"/>
    <mergeCell ref="A65:F65"/>
    <mergeCell ref="B70:E70"/>
  </mergeCells>
  <pageMargins left="0.7" right="0.7" top="0.75" bottom="0.75" header="0.3" footer="0.3"/>
  <pageSetup orientation="landscape" r:id="rId1"/>
  <headerFooter>
    <oddHeader>&amp;CWagner-Peyser Programmatic Review Tool 2014-2015
Job Orders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pane xSplit="2" ySplit="2" topLeftCell="C3" activePane="bottomRight" state="frozen"/>
      <selection pane="topRight" activeCell="C1" sqref="C1"/>
      <selection pane="bottomLeft" activeCell="A8" sqref="A8"/>
      <selection pane="bottomRight" activeCell="B44" sqref="B44"/>
    </sheetView>
  </sheetViews>
  <sheetFormatPr defaultColWidth="8.85546875" defaultRowHeight="12.75" x14ac:dyDescent="0.2"/>
  <cols>
    <col min="1" max="1" width="7.85546875" style="671" customWidth="1"/>
    <col min="2" max="2" width="41.7109375" style="647" customWidth="1"/>
    <col min="3" max="3" width="4.140625" style="671" bestFit="1" customWidth="1"/>
    <col min="4" max="4" width="4.85546875" style="671" customWidth="1"/>
    <col min="5" max="5" width="3.85546875" style="671" customWidth="1"/>
    <col min="6" max="6" width="8.85546875" style="671"/>
    <col min="7" max="7" width="2" style="635" customWidth="1"/>
    <col min="8" max="8" width="11.42578125" style="671" bestFit="1" customWidth="1"/>
    <col min="9" max="9" width="12.5703125" style="671" customWidth="1"/>
    <col min="10" max="16384" width="8.85546875" style="671"/>
  </cols>
  <sheetData>
    <row r="1" spans="1:9" ht="13.15" customHeight="1" x14ac:dyDescent="0.2">
      <c r="A1" s="892" t="s">
        <v>318</v>
      </c>
      <c r="B1" s="892"/>
      <c r="C1" s="673" t="s">
        <v>313</v>
      </c>
      <c r="D1" s="673" t="s">
        <v>314</v>
      </c>
      <c r="E1" s="673" t="s">
        <v>10</v>
      </c>
      <c r="F1" s="673" t="s">
        <v>315</v>
      </c>
      <c r="G1" s="682"/>
      <c r="H1" s="673" t="s">
        <v>316</v>
      </c>
      <c r="I1" s="673" t="s">
        <v>317</v>
      </c>
    </row>
    <row r="2" spans="1:9" x14ac:dyDescent="0.2">
      <c r="A2" s="675"/>
      <c r="B2" s="677" t="str">
        <f>'Job Orders'!B9</f>
        <v>Referrals</v>
      </c>
      <c r="C2" s="676"/>
      <c r="D2" s="674"/>
      <c r="E2" s="674"/>
      <c r="F2" s="674"/>
      <c r="G2" s="683"/>
      <c r="H2" s="674"/>
      <c r="I2" s="674"/>
    </row>
    <row r="3" spans="1:9" ht="25.5" x14ac:dyDescent="0.2">
      <c r="A3" s="672" t="str">
        <f>'Job Orders'!A10</f>
        <v>5</v>
      </c>
      <c r="B3" s="790" t="str">
        <f>'Job Orders'!B10</f>
        <v>Are staff-assisted referrals available on this job order? (y, n) If no, go to question 6.</v>
      </c>
      <c r="C3" s="434">
        <f>COUNTIF('Job Orders'!$H10:$BX10,"Y")</f>
        <v>0</v>
      </c>
      <c r="D3" s="434">
        <f>COUNTIF('Job Orders'!$H10:$BX10,"N")</f>
        <v>0</v>
      </c>
      <c r="E3" s="434">
        <f>COUNTIF('Job Orders'!$H10:$BX10,"X")</f>
        <v>0</v>
      </c>
      <c r="F3" s="434">
        <f>SUM(C3:E3)</f>
        <v>0</v>
      </c>
      <c r="G3" s="684"/>
      <c r="H3" s="433">
        <f>IF($F3&gt;0,$C3/$F3,0)</f>
        <v>0</v>
      </c>
      <c r="I3" s="549">
        <f>IF($F3&gt;0,$D3/$F3,0)</f>
        <v>0</v>
      </c>
    </row>
    <row r="4" spans="1:9" ht="38.25" x14ac:dyDescent="0.2">
      <c r="A4" s="789" t="str">
        <f>'Job Orders'!A11</f>
        <v>5a</v>
      </c>
      <c r="B4" s="790" t="str">
        <f>'Job Orders'!B11</f>
        <v>If yes to Q5, did the job seeker qualifications match the requirements on the job order? (y, n, x)</v>
      </c>
      <c r="C4" s="434">
        <f>COUNTIF('Job Orders'!$H11:$BX11,"Y")</f>
        <v>0</v>
      </c>
      <c r="D4" s="434">
        <f>COUNTIF('Job Orders'!$H11:$BX11,"N")</f>
        <v>0</v>
      </c>
      <c r="E4" s="434">
        <f>COUNTIF('Job Orders'!$H11:$BX11,"X")</f>
        <v>0</v>
      </c>
      <c r="F4" s="434">
        <f>SUM(C4:E4)</f>
        <v>0</v>
      </c>
      <c r="G4" s="684"/>
      <c r="H4" s="433">
        <f>IF($F4&gt;0,$C4/$F4,0)</f>
        <v>0</v>
      </c>
      <c r="I4" s="549">
        <f>IF($F4&gt;0,$D4/$F4,0)</f>
        <v>0</v>
      </c>
    </row>
    <row r="5" spans="1:9" x14ac:dyDescent="0.2">
      <c r="A5" s="677"/>
      <c r="B5" s="677" t="str">
        <f>'Job Orders'!B13</f>
        <v>Placements</v>
      </c>
      <c r="C5" s="680"/>
      <c r="D5" s="680"/>
      <c r="E5" s="680"/>
      <c r="F5" s="680"/>
      <c r="G5" s="685"/>
      <c r="H5" s="681"/>
      <c r="I5" s="681"/>
    </row>
    <row r="6" spans="1:9" ht="25.5" x14ac:dyDescent="0.2">
      <c r="A6" s="672" t="str">
        <f>'Job Orders'!A14</f>
        <v>6</v>
      </c>
      <c r="B6" s="790" t="str">
        <f>'Job Orders'!B14</f>
        <v>Is a placement on this job order available? (y, n) If no, go to question 7.</v>
      </c>
      <c r="C6" s="434">
        <f>COUNTIF('Job Orders'!$H14:$BX14,"Y")</f>
        <v>0</v>
      </c>
      <c r="D6" s="434">
        <f>COUNTIF('Job Orders'!$H14:$BX14,"N")</f>
        <v>0</v>
      </c>
      <c r="E6" s="434">
        <f>COUNTIF('Job Orders'!$H14:$BX14,"X")</f>
        <v>0</v>
      </c>
      <c r="F6" s="434">
        <f>SUM(C6:E6)</f>
        <v>0</v>
      </c>
      <c r="G6" s="684"/>
      <c r="H6" s="433">
        <f>IF($F6&gt;0,$C6/$F6,0)</f>
        <v>0</v>
      </c>
      <c r="I6" s="549">
        <f>IF($F6&gt;0,$D6/$F6,0)</f>
        <v>0</v>
      </c>
    </row>
    <row r="7" spans="1:9" ht="63.75" x14ac:dyDescent="0.2">
      <c r="A7" s="788" t="str">
        <f>'Job Orders'!A15</f>
        <v>6a</v>
      </c>
      <c r="B7" s="790" t="str">
        <f>'Job Orders'!B15</f>
        <v xml:space="preserve">If yes to Q6, is there an entry on the job order referral information or job order/staff notes screen to verify the placement (not necessary if employer entered)? Must include the source of the verification. (y, n, x)  </v>
      </c>
      <c r="C7" s="434">
        <f>COUNTIF('Job Orders'!$H15:$BX15,"Y")</f>
        <v>0</v>
      </c>
      <c r="D7" s="434">
        <f>COUNTIF('Job Orders'!$H15:$BX15,"N")</f>
        <v>0</v>
      </c>
      <c r="E7" s="434">
        <f>COUNTIF('Job Orders'!$H15:$BX15,"X")</f>
        <v>0</v>
      </c>
      <c r="F7" s="434">
        <f>SUM(C7:E7)</f>
        <v>0</v>
      </c>
      <c r="G7" s="684"/>
      <c r="H7" s="433">
        <f>IF($F7&gt;0,$C7/$F7,0)</f>
        <v>0</v>
      </c>
      <c r="I7" s="549">
        <f>IF($F7&gt;0,$D7/$F7,0)</f>
        <v>0</v>
      </c>
    </row>
    <row r="8" spans="1:9" ht="25.5" x14ac:dyDescent="0.2">
      <c r="A8" s="789" t="str">
        <f>'Job Orders'!A16</f>
        <v>6b</v>
      </c>
      <c r="B8" s="790" t="str">
        <f>'Job Orders'!B16</f>
        <v>If yes to Q6a, does the entry contain a start-to-work date? (y, n, x)</v>
      </c>
      <c r="C8" s="434">
        <f>COUNTIF('Job Orders'!$H16:$BX16,"Y")</f>
        <v>0</v>
      </c>
      <c r="D8" s="434">
        <f>COUNTIF('Job Orders'!$H16:$BX16,"N")</f>
        <v>0</v>
      </c>
      <c r="E8" s="434">
        <f>COUNTIF('Job Orders'!$H16:$BX16,"X")</f>
        <v>0</v>
      </c>
      <c r="F8" s="434">
        <f>SUM(C8:E8)</f>
        <v>0</v>
      </c>
      <c r="G8" s="684"/>
      <c r="H8" s="433">
        <f>IF($F8&gt;0,$C8/$F8,0)</f>
        <v>0</v>
      </c>
      <c r="I8" s="549">
        <f>IF($F8&gt;0,$D8/$F8,0)</f>
        <v>0</v>
      </c>
    </row>
    <row r="9" spans="1:9" ht="25.5" x14ac:dyDescent="0.2">
      <c r="A9" s="789" t="str">
        <f>'Job Orders'!A17</f>
        <v>6c</v>
      </c>
      <c r="B9" s="790" t="str">
        <f>'Job Orders'!B17</f>
        <v>If yes to Q6, was the placement entered after the start-to-work date? (y, n, x)</v>
      </c>
      <c r="C9" s="434">
        <f>COUNTIF('Job Orders'!$H17:$BX17,"Y")</f>
        <v>0</v>
      </c>
      <c r="D9" s="434">
        <f>COUNTIF('Job Orders'!$H17:$BX17,"N")</f>
        <v>0</v>
      </c>
      <c r="E9" s="434">
        <f>COUNTIF('Job Orders'!$H17:$BX17,"X")</f>
        <v>0</v>
      </c>
      <c r="F9" s="434">
        <f>SUM(C9:E9)</f>
        <v>0</v>
      </c>
      <c r="G9" s="686"/>
      <c r="H9" s="549">
        <f>IF($F9&gt;0,$C9/$F9,0)</f>
        <v>0</v>
      </c>
      <c r="I9" s="549">
        <f>IF($F9&gt;0,$D9/$F9,0)</f>
        <v>0</v>
      </c>
    </row>
    <row r="10" spans="1:9" ht="38.25" x14ac:dyDescent="0.2">
      <c r="A10" s="788" t="str">
        <f>'Job Orders'!A18</f>
        <v>6d</v>
      </c>
      <c r="B10" s="790" t="str">
        <f>'Job Orders'!B18</f>
        <v xml:space="preserve">If yes to Q6, and this is not a legitimate job development job order, was the placement recorded after the referral date? (y, n, x, i, u) </v>
      </c>
      <c r="C10" s="434">
        <f>COUNTIF('Job Orders'!$H18:$BX18,"Y")</f>
        <v>0</v>
      </c>
      <c r="D10" s="434">
        <f>COUNTIF('Job Orders'!$H18:$BX18,"N")</f>
        <v>0</v>
      </c>
      <c r="E10" s="434">
        <f>COUNTIF('Job Orders'!$H18:$BX18,"X")</f>
        <v>0</v>
      </c>
      <c r="F10" s="434">
        <f>SUM(C10:E10)</f>
        <v>0</v>
      </c>
      <c r="G10" s="684"/>
      <c r="H10" s="549">
        <f>IF($F10&gt;0,$C10/$F10,0)</f>
        <v>0</v>
      </c>
      <c r="I10" s="549">
        <f>IF($F10&gt;0,$D10/$F10,0)</f>
        <v>0</v>
      </c>
    </row>
    <row r="11" spans="1:9" x14ac:dyDescent="0.2">
      <c r="A11" s="677"/>
      <c r="B11" s="677" t="str">
        <f>'Job Orders'!B20</f>
        <v>Job Order Details</v>
      </c>
      <c r="C11" s="680"/>
      <c r="D11" s="680"/>
      <c r="E11" s="680"/>
      <c r="F11" s="680"/>
      <c r="G11" s="685"/>
      <c r="H11" s="681"/>
      <c r="I11" s="681"/>
    </row>
    <row r="12" spans="1:9" ht="64.150000000000006" customHeight="1" x14ac:dyDescent="0.2">
      <c r="A12" s="788" t="str">
        <f>'Job Orders'!A21</f>
        <v>7</v>
      </c>
      <c r="B12" s="790" t="str">
        <f>'Job Orders'!B21</f>
        <v xml:space="preserve">Does the job order comply with EEO laws? (y, n) (discrimination based on race, color, religion, sex, national origin, age, disabilty or marital status except a bona fide occupational qualification for employment)
</v>
      </c>
      <c r="C12" s="434">
        <f>COUNTIF('Job Orders'!$H21:$BX21,"Y")</f>
        <v>0</v>
      </c>
      <c r="D12" s="434">
        <f>COUNTIF('Job Orders'!$H21:$BX21,"N")</f>
        <v>0</v>
      </c>
      <c r="E12" s="434">
        <f>COUNTIF('Job Orders'!$H21:$BX21,"X")</f>
        <v>0</v>
      </c>
      <c r="F12" s="434">
        <f>SUM(C12:E12)</f>
        <v>0</v>
      </c>
      <c r="G12" s="684"/>
      <c r="H12" s="433">
        <f>IF($F12&gt;0,$C12/$F12,0)</f>
        <v>0</v>
      </c>
      <c r="I12" s="549">
        <f>IF($F12&gt;0,$D12/$F12,0)</f>
        <v>0</v>
      </c>
    </row>
    <row r="13" spans="1:9" ht="63.75" x14ac:dyDescent="0.2">
      <c r="A13" s="788" t="str">
        <f>'Job Orders'!A23</f>
        <v>7a</v>
      </c>
      <c r="B13" s="790" t="str">
        <f>'Job Orders'!B23</f>
        <v>Does the job order comply with Immigration and Nationality Act Laws?  (Discrimination based on national origin or citizenship status; or document abuse - i.e. specifying particular I-9 documents to verify employment eligibility)</v>
      </c>
      <c r="C13" s="434">
        <f>COUNTIF('Job Orders'!$H23:$BX23,"Y")</f>
        <v>0</v>
      </c>
      <c r="D13" s="434">
        <f>COUNTIF('Job Orders'!$H23:$BX23,"N")</f>
        <v>0</v>
      </c>
      <c r="E13" s="434">
        <f>COUNTIF('Job Orders'!$H23:$BX23,"X")</f>
        <v>0</v>
      </c>
      <c r="F13" s="434">
        <f>SUM(C13:E13)</f>
        <v>0</v>
      </c>
      <c r="G13" s="684"/>
      <c r="H13" s="433">
        <f t="shared" ref="H13" si="0">IF($F13&gt;0,$C13/$F13,0)</f>
        <v>0</v>
      </c>
      <c r="I13" s="549">
        <f t="shared" ref="I13" si="1">IF($F13&gt;0,$D13/$F13,0)</f>
        <v>0</v>
      </c>
    </row>
    <row r="14" spans="1:9" ht="25.5" x14ac:dyDescent="0.2">
      <c r="A14" s="672" t="str">
        <f>'Job Orders'!A25</f>
        <v>8</v>
      </c>
      <c r="B14" s="790" t="str">
        <f>'Job Orders'!B25</f>
        <v xml:space="preserve">Does the O*Net code match the job order description? (y, n)  </v>
      </c>
      <c r="C14" s="434">
        <f>COUNTIF('Job Orders'!$H25:$BX25,"Y")</f>
        <v>0</v>
      </c>
      <c r="D14" s="434">
        <f>COUNTIF('Job Orders'!$H25:$BX25,"N")</f>
        <v>0</v>
      </c>
      <c r="E14" s="434">
        <f>COUNTIF('Job Orders'!$H25:$BX25,"X")</f>
        <v>0</v>
      </c>
      <c r="F14" s="434">
        <f>SUM(C14:E14)</f>
        <v>0</v>
      </c>
      <c r="G14" s="684"/>
      <c r="H14" s="433">
        <f>IF($F14&gt;0,$C14/$F14,0)</f>
        <v>0</v>
      </c>
      <c r="I14" s="549">
        <f>IF($F14&gt;0,$D14/$F14,0)</f>
        <v>0</v>
      </c>
    </row>
    <row r="15" spans="1:9" x14ac:dyDescent="0.2">
      <c r="A15" s="677"/>
      <c r="B15" s="677" t="str">
        <f>'Job Orders'!B27</f>
        <v>Agricultural Job Orders</v>
      </c>
      <c r="C15" s="680"/>
      <c r="D15" s="680"/>
      <c r="E15" s="680"/>
      <c r="F15" s="680"/>
      <c r="G15" s="685"/>
      <c r="H15" s="681"/>
      <c r="I15" s="681"/>
    </row>
    <row r="16" spans="1:9" ht="25.5" x14ac:dyDescent="0.2">
      <c r="A16" s="672" t="str">
        <f>'Job Orders'!A28</f>
        <v>9</v>
      </c>
      <c r="B16" s="790" t="str">
        <f>'Job Orders'!B28</f>
        <v>Is this job order designated as an agricultural job order? (y, n) If no, go to question 10.</v>
      </c>
      <c r="C16" s="434">
        <f>COUNTIF('Job Orders'!$H28:$BX28,"Y")</f>
        <v>0</v>
      </c>
      <c r="D16" s="434">
        <f>COUNTIF('Job Orders'!$H28:$BX28,"N")</f>
        <v>0</v>
      </c>
      <c r="E16" s="434">
        <f>COUNTIF('Job Orders'!$H28:$BX28,"X")</f>
        <v>0</v>
      </c>
      <c r="F16" s="434">
        <f t="shared" ref="F16:F25" si="2">SUM(C16:E16)</f>
        <v>0</v>
      </c>
      <c r="G16" s="684"/>
      <c r="H16" s="433">
        <f t="shared" ref="H16:H25" si="3">IF($F16&gt;0,$C16/$F16,0)</f>
        <v>0</v>
      </c>
      <c r="I16" s="549">
        <f t="shared" ref="I16:I25" si="4">IF($F16&gt;0,$D16/$F16,0)</f>
        <v>0</v>
      </c>
    </row>
    <row r="17" spans="1:9" ht="38.25" x14ac:dyDescent="0.2">
      <c r="A17" s="789" t="str">
        <f>'Job Orders'!A29</f>
        <v>9a</v>
      </c>
      <c r="B17" s="790" t="str">
        <f>'Job Orders'!B29</f>
        <v>If yes to Q9, does the job order contain specific days and hours to be worked in the job description? (y, n, x)</v>
      </c>
      <c r="C17" s="434">
        <f>COUNTIF('Job Orders'!$H29:$BX29,"Y")</f>
        <v>0</v>
      </c>
      <c r="D17" s="434">
        <f>COUNTIF('Job Orders'!$H29:$BX29,"N")</f>
        <v>0</v>
      </c>
      <c r="E17" s="434">
        <f>COUNTIF('Job Orders'!$H29:$BX29,"X")</f>
        <v>0</v>
      </c>
      <c r="F17" s="434">
        <f t="shared" si="2"/>
        <v>0</v>
      </c>
      <c r="G17" s="684"/>
      <c r="H17" s="433">
        <f t="shared" si="3"/>
        <v>0</v>
      </c>
      <c r="I17" s="549">
        <f t="shared" si="4"/>
        <v>0</v>
      </c>
    </row>
    <row r="18" spans="1:9" ht="25.5" x14ac:dyDescent="0.2">
      <c r="A18" s="789" t="str">
        <f>'Job Orders'!A30</f>
        <v>9b</v>
      </c>
      <c r="B18" s="790" t="str">
        <f>'Job Orders'!B30</f>
        <v>If yes to Q9, does the job order describe the job specifically? (y, n, x)</v>
      </c>
      <c r="C18" s="434">
        <f>COUNTIF('Job Orders'!$H30:$BX30,"Y")</f>
        <v>0</v>
      </c>
      <c r="D18" s="434">
        <f>COUNTIF('Job Orders'!$H30:$BX30,"N")</f>
        <v>0</v>
      </c>
      <c r="E18" s="434">
        <f>COUNTIF('Job Orders'!$H30:$BX30,"X")</f>
        <v>0</v>
      </c>
      <c r="F18" s="434">
        <f t="shared" si="2"/>
        <v>0</v>
      </c>
      <c r="G18" s="687"/>
      <c r="H18" s="433">
        <f t="shared" si="3"/>
        <v>0</v>
      </c>
      <c r="I18" s="549">
        <f t="shared" si="4"/>
        <v>0</v>
      </c>
    </row>
    <row r="19" spans="1:9" ht="38.25" x14ac:dyDescent="0.2">
      <c r="A19" s="788" t="str">
        <f>'Job Orders'!A31</f>
        <v>9c</v>
      </c>
      <c r="B19" s="790" t="str">
        <f>'Job Orders'!B31</f>
        <v xml:space="preserve">If yes to Q9, does the job order specify a wage rate? ("Depending on experience" is not acceptable)  (y, n, x) </v>
      </c>
      <c r="C19" s="434">
        <f>COUNTIF('Job Orders'!$H31:$BX31,"Y")</f>
        <v>0</v>
      </c>
      <c r="D19" s="434">
        <f>COUNTIF('Job Orders'!$H31:$BX31,"N")</f>
        <v>0</v>
      </c>
      <c r="E19" s="434">
        <f>COUNTIF('Job Orders'!$H31:$BX31,"X")</f>
        <v>0</v>
      </c>
      <c r="F19" s="434">
        <f t="shared" si="2"/>
        <v>0</v>
      </c>
      <c r="G19" s="684"/>
      <c r="H19" s="433">
        <f t="shared" si="3"/>
        <v>0</v>
      </c>
      <c r="I19" s="549">
        <f t="shared" si="4"/>
        <v>0</v>
      </c>
    </row>
    <row r="20" spans="1:9" ht="63.75" x14ac:dyDescent="0.2">
      <c r="A20" s="788" t="str">
        <f>'Job Orders'!A32</f>
        <v>9d</v>
      </c>
      <c r="B20" s="790" t="str">
        <f>'Job Orders'!B32</f>
        <v>If yes to Q9c, and pay is by piece rate, does the job description include the amount to be paid, the unit of measurement, and a description of the size or capacity of the measurement?  (y, n, x)</v>
      </c>
      <c r="C20" s="434">
        <f>COUNTIF('Job Orders'!$H32:$BX32,"Y")</f>
        <v>0</v>
      </c>
      <c r="D20" s="434">
        <f>COUNTIF('Job Orders'!$H32:$BX32,"N")</f>
        <v>0</v>
      </c>
      <c r="E20" s="434">
        <f>COUNTIF('Job Orders'!$H32:$BX32,"X")</f>
        <v>0</v>
      </c>
      <c r="F20" s="434">
        <f t="shared" si="2"/>
        <v>0</v>
      </c>
      <c r="G20" s="684"/>
      <c r="H20" s="433">
        <f t="shared" si="3"/>
        <v>0</v>
      </c>
      <c r="I20" s="549">
        <f t="shared" si="4"/>
        <v>0</v>
      </c>
    </row>
    <row r="21" spans="1:9" ht="51" x14ac:dyDescent="0.2">
      <c r="A21" s="788" t="str">
        <f>'Job Orders'!A33</f>
        <v>9e</v>
      </c>
      <c r="B21" s="790" t="str">
        <f>'Job Orders'!B33</f>
        <v>If yes to Q9c, and pay is by piece rate, is there a statement as to whether the employer is covered by FLSA or guarantees minimum wage?  (y, n, x)</v>
      </c>
      <c r="C21" s="434">
        <f>COUNTIF('Job Orders'!$H33:$BX33,"Y")</f>
        <v>0</v>
      </c>
      <c r="D21" s="434">
        <f>COUNTIF('Job Orders'!$H33:$BX33,"N")</f>
        <v>0</v>
      </c>
      <c r="E21" s="434">
        <f>COUNTIF('Job Orders'!$H33:$BX33,"X")</f>
        <v>0</v>
      </c>
      <c r="F21" s="434">
        <f t="shared" si="2"/>
        <v>0</v>
      </c>
      <c r="G21" s="684"/>
      <c r="H21" s="433">
        <f t="shared" si="3"/>
        <v>0</v>
      </c>
      <c r="I21" s="549">
        <f t="shared" si="4"/>
        <v>0</v>
      </c>
    </row>
    <row r="22" spans="1:9" ht="63.75" x14ac:dyDescent="0.2">
      <c r="A22" s="788" t="str">
        <f>'Job Orders'!A34</f>
        <v>9f</v>
      </c>
      <c r="B22" s="790" t="str">
        <f>'Job Orders'!B34</f>
        <v>If yes to Q9, and the employer is a crew leader/farm labor contractor (FLC) or FLC employee (FLCE), is the FLC/FLCE's federal and state registration number on the job order? (y, n, x)</v>
      </c>
      <c r="C22" s="434">
        <f>COUNTIF('Job Orders'!$H34:$BX34,"Y")</f>
        <v>0</v>
      </c>
      <c r="D22" s="434">
        <f>COUNTIF('Job Orders'!$H34:$BX34,"N")</f>
        <v>0</v>
      </c>
      <c r="E22" s="434">
        <f>COUNTIF('Job Orders'!$H34:$BX34,"X")</f>
        <v>0</v>
      </c>
      <c r="F22" s="434">
        <f t="shared" si="2"/>
        <v>0</v>
      </c>
      <c r="G22" s="687"/>
      <c r="H22" s="433">
        <f t="shared" si="3"/>
        <v>0</v>
      </c>
      <c r="I22" s="549">
        <f t="shared" si="4"/>
        <v>0</v>
      </c>
    </row>
    <row r="23" spans="1:9" ht="51" x14ac:dyDescent="0.2">
      <c r="A23" s="788" t="str">
        <f>'Job Orders'!A35</f>
        <v>9g</v>
      </c>
      <c r="B23" s="790" t="str">
        <f>'Job Orders'!B35</f>
        <v>If yes to Q9, and the job order is not to be placed in the clearance system, does the job description state "Referrals within commuting distance only"?  (y, n, x)</v>
      </c>
      <c r="C23" s="434">
        <f>COUNTIF('Job Orders'!$H35:$BX35,"Y")</f>
        <v>0</v>
      </c>
      <c r="D23" s="434">
        <f>COUNTIF('Job Orders'!$H35:$BX35,"N")</f>
        <v>0</v>
      </c>
      <c r="E23" s="434">
        <f>COUNTIF('Job Orders'!$H35:$BX35,"X")</f>
        <v>0</v>
      </c>
      <c r="F23" s="434">
        <f t="shared" si="2"/>
        <v>0</v>
      </c>
      <c r="G23" s="684"/>
      <c r="H23" s="433">
        <f t="shared" si="3"/>
        <v>0</v>
      </c>
      <c r="I23" s="549">
        <f t="shared" si="4"/>
        <v>0</v>
      </c>
    </row>
    <row r="24" spans="1:9" ht="38.25" x14ac:dyDescent="0.2">
      <c r="A24" s="789" t="str">
        <f>'Job Orders'!A36</f>
        <v>9h</v>
      </c>
      <c r="B24" s="790" t="str">
        <f>'Job Orders'!B36</f>
        <v>If yes to Q9, does the job order contain both employer address and job site location? (y, n, x)</v>
      </c>
      <c r="C24" s="434">
        <f>COUNTIF('Job Orders'!$H36:$BX36,"Y")</f>
        <v>0</v>
      </c>
      <c r="D24" s="434">
        <f>COUNTIF('Job Orders'!$H36:$BX36,"N")</f>
        <v>0</v>
      </c>
      <c r="E24" s="434">
        <f>COUNTIF('Job Orders'!$H36:$BX36,"X")</f>
        <v>0</v>
      </c>
      <c r="F24" s="434">
        <f t="shared" si="2"/>
        <v>0</v>
      </c>
      <c r="G24" s="684"/>
      <c r="H24" s="433">
        <f t="shared" si="3"/>
        <v>0</v>
      </c>
      <c r="I24" s="549">
        <f t="shared" si="4"/>
        <v>0</v>
      </c>
    </row>
    <row r="25" spans="1:9" ht="51" x14ac:dyDescent="0.2">
      <c r="A25" s="789" t="str">
        <f>'Job Orders'!A37</f>
        <v>9i</v>
      </c>
      <c r="B25" s="790" t="str">
        <f>'Job Orders'!B37</f>
        <v>If yes to Q9, and the job order specifies 4-150 days of duration, does the job description specify an estimated number of days or months? (y, n, x)</v>
      </c>
      <c r="C25" s="434">
        <f>COUNTIF('Job Orders'!$H37:$BX37,"Y")</f>
        <v>0</v>
      </c>
      <c r="D25" s="434">
        <f>COUNTIF('Job Orders'!$H37:$BX37,"N")</f>
        <v>0</v>
      </c>
      <c r="E25" s="434">
        <f>COUNTIF('Job Orders'!$H37:$BX37,"X")</f>
        <v>0</v>
      </c>
      <c r="F25" s="434">
        <f t="shared" si="2"/>
        <v>0</v>
      </c>
      <c r="G25" s="684"/>
      <c r="H25" s="433">
        <f t="shared" si="3"/>
        <v>0</v>
      </c>
      <c r="I25" s="549">
        <f t="shared" si="4"/>
        <v>0</v>
      </c>
    </row>
    <row r="26" spans="1:9" x14ac:dyDescent="0.2">
      <c r="A26" s="677"/>
      <c r="B26" s="677" t="str">
        <f>'Job Orders'!B39</f>
        <v>Wage Rate</v>
      </c>
      <c r="C26" s="680"/>
      <c r="D26" s="680"/>
      <c r="E26" s="680"/>
      <c r="F26" s="680"/>
      <c r="G26" s="685"/>
      <c r="H26" s="681"/>
      <c r="I26" s="681"/>
    </row>
    <row r="27" spans="1:9" ht="38.25" x14ac:dyDescent="0.2">
      <c r="A27" s="788" t="str">
        <f>'Job Orders'!A40</f>
        <v>10</v>
      </c>
      <c r="B27" s="790" t="str">
        <f>'Job Orders'!B40</f>
        <v>If the job order is not exempt by FLSA, is it listed as being at or above the Florida Minimum Wage?  (y, n)</v>
      </c>
      <c r="C27" s="434">
        <f>COUNTIF('Job Orders'!$H40:$BX40,"Y")</f>
        <v>0</v>
      </c>
      <c r="D27" s="434">
        <f>COUNTIF('Job Orders'!$H40:$BX40,"N")</f>
        <v>0</v>
      </c>
      <c r="E27" s="434">
        <f>COUNTIF('Job Orders'!$H40:$BX40,"X")</f>
        <v>0</v>
      </c>
      <c r="F27" s="434">
        <f>SUM(C27:E27)</f>
        <v>0</v>
      </c>
      <c r="G27" s="684"/>
      <c r="H27" s="549">
        <f>IF($F27&gt;0,$C27/$F27,0)</f>
        <v>0</v>
      </c>
      <c r="I27" s="549">
        <f>IF($F27&gt;0,$D27/$F27,0)</f>
        <v>0</v>
      </c>
    </row>
    <row r="28" spans="1:9" x14ac:dyDescent="0.2">
      <c r="A28" s="677"/>
      <c r="B28" s="677" t="str">
        <f>'Job Orders'!B42</f>
        <v>Job Development Job Order</v>
      </c>
      <c r="C28" s="678"/>
      <c r="D28" s="678"/>
      <c r="E28" s="678"/>
      <c r="F28" s="678"/>
      <c r="G28" s="684"/>
      <c r="H28" s="679"/>
      <c r="I28" s="679"/>
    </row>
    <row r="29" spans="1:9" ht="38.25" x14ac:dyDescent="0.2">
      <c r="A29" s="672" t="str">
        <f>'Job Orders'!A43</f>
        <v>11</v>
      </c>
      <c r="B29" s="790" t="str">
        <f>'Job Orders'!B43</f>
        <v>Was the job order written as a "job development" (JD) job order? (y, n) If no, go to question 12.</v>
      </c>
      <c r="C29" s="434">
        <f>COUNTIF('Job Orders'!$H43:$BX43,"Y")</f>
        <v>0</v>
      </c>
      <c r="D29" s="434">
        <f>COUNTIF('Job Orders'!$H43:$BX43,"N")</f>
        <v>0</v>
      </c>
      <c r="E29" s="434">
        <f>COUNTIF('Job Orders'!$H43:$BX43,"X")</f>
        <v>0</v>
      </c>
      <c r="F29" s="434">
        <f>SUM(C29:E29)</f>
        <v>0</v>
      </c>
      <c r="G29" s="684"/>
      <c r="H29" s="433">
        <f>IF($F29&gt;0,$C29/$F29,0)</f>
        <v>0</v>
      </c>
      <c r="I29" s="549">
        <f>IF($F29&gt;0,$D29/$F29,0)</f>
        <v>0</v>
      </c>
    </row>
    <row r="30" spans="1:9" ht="51" x14ac:dyDescent="0.2">
      <c r="A30" s="789" t="str">
        <f>'Job Orders'!A44</f>
        <v>11a</v>
      </c>
      <c r="B30" s="790" t="str">
        <f>'Job Orders'!B44</f>
        <v>If yes to Q11, was a job development contact (to this specific employer) activity (code 123) recorded on the job seeker prior to the referral/placement?  (y,n,x)</v>
      </c>
      <c r="C30" s="434">
        <f>COUNTIF('Job Orders'!$H44:$BX44,"Y")</f>
        <v>0</v>
      </c>
      <c r="D30" s="434">
        <f>COUNTIF('Job Orders'!$H44:$BX44,"N")</f>
        <v>0</v>
      </c>
      <c r="E30" s="434">
        <f>COUNTIF('Job Orders'!$H44:$BX44,"X")</f>
        <v>0</v>
      </c>
      <c r="F30" s="434">
        <f>SUM(C30:E30)</f>
        <v>0</v>
      </c>
      <c r="G30" s="684"/>
      <c r="H30" s="433">
        <f>IF($F30&gt;0,$C30/$F30,0)</f>
        <v>0</v>
      </c>
      <c r="I30" s="549">
        <f>IF($F30&gt;0,$D30/$F30,0)</f>
        <v>0</v>
      </c>
    </row>
    <row r="31" spans="1:9" x14ac:dyDescent="0.2">
      <c r="A31" s="677"/>
      <c r="B31" s="677" t="str">
        <f>'Job Orders'!B46</f>
        <v xml:space="preserve">Alien Labor </v>
      </c>
      <c r="C31" s="680"/>
      <c r="D31" s="680"/>
      <c r="E31" s="680"/>
      <c r="F31" s="680"/>
      <c r="G31" s="685"/>
      <c r="H31" s="681"/>
      <c r="I31" s="681"/>
    </row>
    <row r="32" spans="1:9" ht="38.25" x14ac:dyDescent="0.2">
      <c r="A32" s="672" t="str">
        <f>'Job Orders'!A47</f>
        <v>12</v>
      </c>
      <c r="B32" s="790" t="str">
        <f>'Job Orders'!B47</f>
        <v>Was the job order listed as an Alien Labor Certification job order?  (y, n) If no, go to question 13.</v>
      </c>
      <c r="C32" s="434">
        <f>COUNTIF('Job Orders'!$H47:$BX47,"Y")</f>
        <v>0</v>
      </c>
      <c r="D32" s="434">
        <f>COUNTIF('Job Orders'!$H47:$BX47,"N")</f>
        <v>0</v>
      </c>
      <c r="E32" s="434">
        <f>COUNTIF('Job Orders'!$H47:$BX47,"X")</f>
        <v>0</v>
      </c>
      <c r="F32" s="434">
        <f t="shared" ref="F32:F38" si="5">SUM(C32:E32)</f>
        <v>0</v>
      </c>
      <c r="G32" s="684"/>
      <c r="H32" s="433">
        <f>IF($F32&gt;0,$C32/$F32,0)</f>
        <v>0</v>
      </c>
      <c r="I32" s="549">
        <f>IF($F32&gt;0,$D32/$F32,0)</f>
        <v>0</v>
      </c>
    </row>
    <row r="33" spans="1:9" ht="38.25" x14ac:dyDescent="0.2">
      <c r="A33" s="788" t="str">
        <f>'Job Orders'!A48</f>
        <v>12a</v>
      </c>
      <c r="B33" s="790" t="str">
        <f>'Job Orders'!B48</f>
        <v xml:space="preserve">If yes to Q12, was the job order posted publicly for the full 30 days if coded as an "Alien Certification PERM" order?  (y, n, x) </v>
      </c>
      <c r="C33" s="434">
        <f>COUNTIF('Job Orders'!$H48:$BX48,"Y")</f>
        <v>0</v>
      </c>
      <c r="D33" s="434">
        <f>COUNTIF('Job Orders'!$H48:$BX48,"N")</f>
        <v>0</v>
      </c>
      <c r="E33" s="434">
        <f>COUNTIF('Job Orders'!$H48:$BX48,"X")</f>
        <v>0</v>
      </c>
      <c r="F33" s="434">
        <f t="shared" si="5"/>
        <v>0</v>
      </c>
      <c r="G33" s="684"/>
      <c r="H33" s="433">
        <f>IF($F33&gt;0,$C33/$F33,0)</f>
        <v>0</v>
      </c>
      <c r="I33" s="549">
        <f>IF($F33&gt;0,$D33/$F33,0)</f>
        <v>0</v>
      </c>
    </row>
    <row r="34" spans="1:9" x14ac:dyDescent="0.2">
      <c r="A34" s="672" t="str">
        <f>'Job Orders'!A49</f>
        <v>12b</v>
      </c>
      <c r="B34" s="790" t="str">
        <f>'Job Orders'!B49</f>
        <v>Was this an H2b job order?  (y, n)</v>
      </c>
      <c r="C34" s="434">
        <f>COUNTIF('Job Orders'!$H49:$BX49,"Y")</f>
        <v>1</v>
      </c>
      <c r="D34" s="434">
        <f>COUNTIF('Job Orders'!$H49:$BX49,"N")</f>
        <v>0</v>
      </c>
      <c r="E34" s="434">
        <f>COUNTIF('Job Orders'!$H49:$BX49,"X")</f>
        <v>0</v>
      </c>
      <c r="F34" s="434">
        <f t="shared" si="5"/>
        <v>1</v>
      </c>
      <c r="G34" s="684"/>
      <c r="H34" s="433">
        <f>IF($F34&gt;0,$C34/$F34,0)</f>
        <v>1</v>
      </c>
      <c r="I34" s="549">
        <f>IF($F34&gt;0,$D34/$F34,0)</f>
        <v>0</v>
      </c>
    </row>
    <row r="35" spans="1:9" ht="25.5" x14ac:dyDescent="0.2">
      <c r="A35" s="788" t="str">
        <f>'Job Orders'!A50</f>
        <v>12c</v>
      </c>
      <c r="B35" s="790" t="str">
        <f>'Job Orders'!B50</f>
        <v>If yes to Q12b, was an I-9 and 516 INS properly prepared for each staff referral made? (y, n, x)</v>
      </c>
      <c r="C35" s="434">
        <f>COUNTIF('Job Orders'!$H50:$BX50,"Y")</f>
        <v>0</v>
      </c>
      <c r="D35" s="434">
        <f>COUNTIF('Job Orders'!$H50:$BX50,"N")</f>
        <v>0</v>
      </c>
      <c r="E35" s="434">
        <f>COUNTIF('Job Orders'!$H50:$BX50,"X")</f>
        <v>0</v>
      </c>
      <c r="F35" s="434">
        <f t="shared" si="5"/>
        <v>0</v>
      </c>
      <c r="G35" s="687"/>
      <c r="H35" s="433">
        <f>IF($F35&gt;0,$C35/$F35,0)</f>
        <v>0</v>
      </c>
      <c r="I35" s="549">
        <f>IF($F35&gt;0,$D35/$F35,0)</f>
        <v>0</v>
      </c>
    </row>
    <row r="36" spans="1:9" x14ac:dyDescent="0.2">
      <c r="A36" s="672" t="str">
        <f>'Job Orders'!A51</f>
        <v>12d</v>
      </c>
      <c r="B36" s="790" t="str">
        <f>'Job Orders'!B51</f>
        <v>Was this an H-2A job order?  (y, n)</v>
      </c>
      <c r="C36" s="434">
        <f>COUNTIF('Job Orders'!$H51:$BX51,"Y")</f>
        <v>0</v>
      </c>
      <c r="D36" s="434">
        <f>COUNTIF('Job Orders'!$H51:$BX51,"N")</f>
        <v>0</v>
      </c>
      <c r="E36" s="434">
        <f>COUNTIF('Job Orders'!$H51:$BX51,"X")</f>
        <v>0</v>
      </c>
      <c r="F36" s="434">
        <f t="shared" si="5"/>
        <v>0</v>
      </c>
      <c r="G36" s="687"/>
      <c r="H36" s="433">
        <f t="shared" ref="H36:H38" si="6">IF($F36&gt;0,$C36/$F36,0)</f>
        <v>0</v>
      </c>
      <c r="I36" s="549">
        <f t="shared" ref="I36:I38" si="7">IF($F36&gt;0,$D36/$F36,0)</f>
        <v>0</v>
      </c>
    </row>
    <row r="37" spans="1:9" ht="25.5" x14ac:dyDescent="0.2">
      <c r="A37" s="789" t="str">
        <f>'Job Orders'!A52</f>
        <v>12e</v>
      </c>
      <c r="B37" s="790" t="str">
        <f>'Job Orders'!B52</f>
        <v>If yes to Q12d, were the results of the staff referral documented via case notes?  (y, n, x)</v>
      </c>
      <c r="C37" s="434">
        <f>COUNTIF('Job Orders'!$H52:$BX52,"Y")</f>
        <v>0</v>
      </c>
      <c r="D37" s="434">
        <f>COUNTIF('Job Orders'!$H52:$BX52,"N")</f>
        <v>0</v>
      </c>
      <c r="E37" s="434">
        <f>COUNTIF('Job Orders'!$H52:$BX52,"X")</f>
        <v>0</v>
      </c>
      <c r="F37" s="434">
        <f t="shared" si="5"/>
        <v>0</v>
      </c>
      <c r="G37" s="687"/>
      <c r="H37" s="433">
        <f t="shared" si="6"/>
        <v>0</v>
      </c>
      <c r="I37" s="549">
        <f t="shared" si="7"/>
        <v>0</v>
      </c>
    </row>
    <row r="38" spans="1:9" ht="38.25" x14ac:dyDescent="0.2">
      <c r="A38" s="789" t="str">
        <f>'Job Orders'!A53</f>
        <v>12f</v>
      </c>
      <c r="B38" s="790" t="str">
        <f>'Job Orders'!B53</f>
        <v>If yes to Q12d, were placement results verified and recorded within 10 business days of the employment start date?  (y, n, x)</v>
      </c>
      <c r="C38" s="434">
        <f>COUNTIF('Job Orders'!$H53:$BX53,"Y")</f>
        <v>0</v>
      </c>
      <c r="D38" s="434">
        <f>COUNTIF('Job Orders'!$H53:$BX53,"N")</f>
        <v>0</v>
      </c>
      <c r="E38" s="434">
        <f>COUNTIF('Job Orders'!$H53:$BX53,"X")</f>
        <v>0</v>
      </c>
      <c r="F38" s="434">
        <f t="shared" si="5"/>
        <v>0</v>
      </c>
      <c r="G38" s="687"/>
      <c r="H38" s="433">
        <f t="shared" si="6"/>
        <v>0</v>
      </c>
      <c r="I38" s="549">
        <f t="shared" si="7"/>
        <v>0</v>
      </c>
    </row>
    <row r="39" spans="1:9" x14ac:dyDescent="0.2">
      <c r="A39" s="677"/>
      <c r="B39" s="677" t="str">
        <f>'Job Orders'!B55</f>
        <v>Private Employment Agency</v>
      </c>
      <c r="C39" s="680"/>
      <c r="D39" s="680"/>
      <c r="E39" s="680"/>
      <c r="F39" s="680"/>
      <c r="G39" s="688"/>
      <c r="H39" s="681"/>
      <c r="I39" s="681"/>
    </row>
    <row r="40" spans="1:9" ht="25.5" x14ac:dyDescent="0.2">
      <c r="A40" s="672" t="str">
        <f>'Job Orders'!A56</f>
        <v>13</v>
      </c>
      <c r="B40" s="790" t="str">
        <f>'Job Orders'!B56</f>
        <v>Is this job order from a private employment agency? (y, n) If no, go to question 14.</v>
      </c>
      <c r="C40" s="434">
        <f>COUNTIF('Job Orders'!$H56:$BX56,"Y")</f>
        <v>0</v>
      </c>
      <c r="D40" s="434">
        <f>COUNTIF('Job Orders'!$H56:$BX56,"N")</f>
        <v>0</v>
      </c>
      <c r="E40" s="434">
        <f>COUNTIF('Job Orders'!$H56:$BX56,"X")</f>
        <v>0</v>
      </c>
      <c r="F40" s="434">
        <f>SUM(C40:E40)</f>
        <v>0</v>
      </c>
      <c r="G40" s="684"/>
      <c r="H40" s="433">
        <f>IF($F40&gt;0,$C40/$F40,0)</f>
        <v>0</v>
      </c>
      <c r="I40" s="549">
        <f>IF($F40&gt;0,$D40/$F40,0)</f>
        <v>0</v>
      </c>
    </row>
    <row r="41" spans="1:9" ht="25.5" x14ac:dyDescent="0.2">
      <c r="A41" s="789" t="str">
        <f>'Job Orders'!A57</f>
        <v>13a</v>
      </c>
      <c r="B41" s="790" t="str">
        <f>'Job Orders'!B57</f>
        <v xml:space="preserve">If yes to Q13, does the order contain the phrase "Position offered by no fee agency?"   (y, n, x) </v>
      </c>
      <c r="C41" s="434">
        <f>COUNTIF('Job Orders'!$H57:$BX57,"Y")</f>
        <v>0</v>
      </c>
      <c r="D41" s="434">
        <f>COUNTIF('Job Orders'!$H57:$BX57,"N")</f>
        <v>0</v>
      </c>
      <c r="E41" s="434">
        <f>COUNTIF('Job Orders'!$H57:$BX57,"X")</f>
        <v>0</v>
      </c>
      <c r="F41" s="434">
        <f>SUM(C41:E41)</f>
        <v>0</v>
      </c>
      <c r="G41" s="684"/>
      <c r="H41" s="433">
        <f>IF($F41&gt;0,$C41/$F41,0)</f>
        <v>0</v>
      </c>
      <c r="I41" s="549">
        <f>IF($F41&gt;0,$D41/$F41,0)</f>
        <v>0</v>
      </c>
    </row>
    <row r="42" spans="1:9" x14ac:dyDescent="0.2">
      <c r="A42" s="677"/>
      <c r="B42" s="677" t="str">
        <f>'Job Orders'!B59</f>
        <v>General Information</v>
      </c>
      <c r="C42" s="678"/>
      <c r="D42" s="678"/>
      <c r="E42" s="678"/>
      <c r="F42" s="678"/>
      <c r="G42" s="684"/>
      <c r="H42" s="679"/>
      <c r="I42" s="679"/>
    </row>
    <row r="43" spans="1:9" ht="25.5" x14ac:dyDescent="0.2">
      <c r="A43" s="672" t="str">
        <f>'Job Orders'!A60</f>
        <v>14</v>
      </c>
      <c r="B43" s="790" t="str">
        <f>'Job Orders'!B60</f>
        <v>Did staff verify the job order prior to expiration?   (y, n)</v>
      </c>
      <c r="C43" s="434">
        <f>COUNTIF('Job Orders'!$H60:$BX60,"Y")</f>
        <v>0</v>
      </c>
      <c r="D43" s="434">
        <f>COUNTIF('Job Orders'!$H60:$BX60,"N")</f>
        <v>0</v>
      </c>
      <c r="E43" s="434">
        <f>COUNTIF('Job Orders'!$H60:$BX60,"X")</f>
        <v>0</v>
      </c>
      <c r="F43" s="434">
        <f>SUM(C43:E43)</f>
        <v>0</v>
      </c>
      <c r="G43" s="684"/>
      <c r="H43" s="433">
        <f>IF($F43&gt;0,$C43/$F43,0)</f>
        <v>0</v>
      </c>
      <c r="I43" s="549">
        <f>IF($F43&gt;0,$D43/$F43,0)</f>
        <v>0</v>
      </c>
    </row>
    <row r="44" spans="1:9" x14ac:dyDescent="0.2">
      <c r="A44" s="677"/>
      <c r="B44" s="677" t="str">
        <f>'Job Orders'!B62</f>
        <v>Terms and Conditions of Use</v>
      </c>
      <c r="C44" s="678"/>
      <c r="D44" s="678"/>
      <c r="E44" s="678"/>
      <c r="F44" s="678"/>
      <c r="G44" s="684"/>
      <c r="H44" s="679"/>
      <c r="I44" s="679"/>
    </row>
    <row r="45" spans="1:9" ht="25.5" x14ac:dyDescent="0.2">
      <c r="A45" s="788" t="str">
        <f>'Job Orders'!A63</f>
        <v>15</v>
      </c>
      <c r="B45" s="790" t="str">
        <f>'Job Orders'!B63</f>
        <v>Does this job order comply with the Terms and Conditions of Use Policy? (y, n)</v>
      </c>
      <c r="C45" s="434">
        <f>COUNTIF('Job Orders'!$H63:$BX63,"Y")</f>
        <v>0</v>
      </c>
      <c r="D45" s="434">
        <f>COUNTIF('Job Orders'!$H63:$BX63,"N")</f>
        <v>0</v>
      </c>
      <c r="E45" s="434">
        <f>COUNTIF('Job Orders'!$H63:$BX63,"X")</f>
        <v>0</v>
      </c>
      <c r="F45" s="434">
        <f>SUM(C45:E45)</f>
        <v>0</v>
      </c>
      <c r="G45" s="687"/>
      <c r="H45" s="433">
        <f>IF($F45&gt;0,$C45/$F45,0)</f>
        <v>0</v>
      </c>
      <c r="I45" s="549">
        <f>IF($F45&gt;0,$D45/$F45,0)</f>
        <v>0</v>
      </c>
    </row>
  </sheetData>
  <mergeCells count="1">
    <mergeCell ref="A1:B1"/>
  </mergeCells>
  <pageMargins left="0.7" right="0.7" top="0.75" bottom="0.75" header="0.3" footer="0.3"/>
  <pageSetup orientation="portrait" r:id="rId1"/>
  <headerFooter>
    <oddHeader>&amp;CWagner-Peyser Program Review 
Job Order Totals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showGridLines="0" showRuler="0" zoomScaleNormal="100" workbookViewId="0">
      <selection activeCell="J10" sqref="J10"/>
    </sheetView>
  </sheetViews>
  <sheetFormatPr defaultColWidth="20.7109375" defaultRowHeight="12.75" x14ac:dyDescent="0.2"/>
  <cols>
    <col min="1" max="1" width="7.85546875" style="385" customWidth="1"/>
    <col min="2" max="2" width="37.140625" style="162" customWidth="1"/>
    <col min="3" max="3" width="34.5703125" style="26" customWidth="1"/>
    <col min="4" max="4" width="20.7109375" style="26"/>
    <col min="5" max="5" width="15" style="29" customWidth="1"/>
    <col min="6" max="6" width="20.7109375" style="51"/>
    <col min="7" max="8" width="8" style="51" customWidth="1"/>
    <col min="9" max="9" width="28.7109375" style="51" customWidth="1"/>
    <col min="10" max="16384" width="20.7109375" style="2"/>
  </cols>
  <sheetData>
    <row r="1" spans="1:9" ht="25.5" x14ac:dyDescent="0.2">
      <c r="A1" s="337"/>
      <c r="B1" s="515" t="s">
        <v>404</v>
      </c>
      <c r="C1" s="328" t="s">
        <v>0</v>
      </c>
      <c r="D1" s="339" t="s">
        <v>1</v>
      </c>
      <c r="E1" s="340" t="s">
        <v>5</v>
      </c>
      <c r="F1" s="341" t="s">
        <v>6</v>
      </c>
      <c r="G1" s="715" t="s">
        <v>149</v>
      </c>
      <c r="H1" s="716" t="s">
        <v>150</v>
      </c>
      <c r="I1" s="338" t="s">
        <v>134</v>
      </c>
    </row>
    <row r="2" spans="1:9" ht="12.75" customHeight="1" x14ac:dyDescent="0.2">
      <c r="A2" s="809" t="s">
        <v>47</v>
      </c>
      <c r="B2" s="810" t="s">
        <v>424</v>
      </c>
      <c r="C2" s="798"/>
      <c r="D2" s="799" t="s">
        <v>71</v>
      </c>
      <c r="E2" s="801" t="s">
        <v>10</v>
      </c>
      <c r="F2" s="811"/>
      <c r="G2" s="64"/>
      <c r="H2" s="63"/>
      <c r="I2" s="63"/>
    </row>
    <row r="3" spans="1:9" x14ac:dyDescent="0.2">
      <c r="A3" s="809" t="s">
        <v>48</v>
      </c>
      <c r="B3" s="812" t="s">
        <v>4</v>
      </c>
      <c r="C3" s="813"/>
      <c r="D3" s="814"/>
      <c r="E3" s="815"/>
      <c r="F3" s="816"/>
      <c r="G3" s="64"/>
      <c r="H3" s="63"/>
      <c r="I3" s="63"/>
    </row>
    <row r="4" spans="1:9" ht="12" customHeight="1" thickBot="1" x14ac:dyDescent="0.25">
      <c r="A4" s="817" t="s">
        <v>49</v>
      </c>
      <c r="B4" s="818" t="s">
        <v>328</v>
      </c>
      <c r="C4" s="819"/>
      <c r="D4" s="820"/>
      <c r="E4" s="821"/>
      <c r="F4" s="822"/>
      <c r="G4" s="112"/>
      <c r="H4" s="83"/>
      <c r="I4" s="83"/>
    </row>
    <row r="5" spans="1:9" s="214" customFormat="1" x14ac:dyDescent="0.2">
      <c r="A5" s="374"/>
      <c r="B5" s="351" t="s">
        <v>87</v>
      </c>
      <c r="C5" s="537"/>
      <c r="D5" s="352"/>
      <c r="E5" s="353"/>
      <c r="F5" s="354"/>
      <c r="G5" s="227"/>
      <c r="H5" s="228"/>
      <c r="I5" s="229"/>
    </row>
    <row r="6" spans="1:9" ht="25.5" x14ac:dyDescent="0.2">
      <c r="A6" s="375" t="s">
        <v>50</v>
      </c>
      <c r="B6" s="516" t="s">
        <v>205</v>
      </c>
      <c r="C6" s="538" t="s">
        <v>421</v>
      </c>
      <c r="D6" s="71" t="s">
        <v>69</v>
      </c>
      <c r="E6" s="91" t="s">
        <v>10</v>
      </c>
      <c r="F6" s="165"/>
      <c r="G6" s="81"/>
      <c r="I6" s="230"/>
    </row>
    <row r="7" spans="1:9" ht="79.900000000000006" customHeight="1" thickBot="1" x14ac:dyDescent="0.25">
      <c r="A7" s="375" t="s">
        <v>51</v>
      </c>
      <c r="B7" s="516" t="s">
        <v>94</v>
      </c>
      <c r="C7" s="538" t="s">
        <v>414</v>
      </c>
      <c r="D7" s="71" t="s">
        <v>98</v>
      </c>
      <c r="E7" s="91" t="s">
        <v>10</v>
      </c>
      <c r="F7" s="165"/>
      <c r="G7" s="81"/>
      <c r="I7" s="230"/>
    </row>
    <row r="8" spans="1:9" s="214" customFormat="1" ht="13.5" thickBot="1" x14ac:dyDescent="0.25">
      <c r="A8" s="896" t="s">
        <v>206</v>
      </c>
      <c r="B8" s="897"/>
      <c r="C8" s="898"/>
      <c r="D8" s="98"/>
      <c r="E8" s="36"/>
      <c r="F8" s="166"/>
      <c r="G8" s="66"/>
      <c r="H8" s="67"/>
      <c r="I8" s="231"/>
    </row>
    <row r="9" spans="1:9" ht="13.5" thickBot="1" x14ac:dyDescent="0.25">
      <c r="A9" s="899" t="s">
        <v>33</v>
      </c>
      <c r="B9" s="900"/>
      <c r="C9" s="900"/>
      <c r="D9" s="215"/>
      <c r="E9" s="216"/>
      <c r="F9" s="215"/>
      <c r="G9" s="170"/>
      <c r="H9" s="216"/>
      <c r="I9" s="232"/>
    </row>
    <row r="10" spans="1:9" ht="30" customHeight="1" thickBot="1" x14ac:dyDescent="0.25">
      <c r="A10" s="376" t="s">
        <v>52</v>
      </c>
      <c r="B10" s="517" t="s">
        <v>152</v>
      </c>
      <c r="C10" s="539" t="s">
        <v>212</v>
      </c>
      <c r="D10" s="24" t="s">
        <v>72</v>
      </c>
      <c r="E10" s="61" t="s">
        <v>10</v>
      </c>
      <c r="F10" s="165" t="s">
        <v>10</v>
      </c>
      <c r="G10" s="81"/>
      <c r="H10" s="150"/>
      <c r="I10" s="230"/>
    </row>
    <row r="11" spans="1:9" s="214" customFormat="1" ht="13.5" thickBot="1" x14ac:dyDescent="0.25">
      <c r="A11" s="377"/>
      <c r="B11" s="176" t="s">
        <v>207</v>
      </c>
      <c r="C11" s="540"/>
      <c r="D11" s="215"/>
      <c r="E11" s="216"/>
      <c r="F11" s="215"/>
      <c r="G11" s="170"/>
      <c r="H11" s="216"/>
      <c r="I11" s="232"/>
    </row>
    <row r="12" spans="1:9" ht="56.25" customHeight="1" x14ac:dyDescent="0.2">
      <c r="A12" s="378">
        <v>7</v>
      </c>
      <c r="B12" s="518" t="s">
        <v>382</v>
      </c>
      <c r="C12" s="541" t="s">
        <v>95</v>
      </c>
      <c r="D12" s="24"/>
      <c r="E12" s="61" t="s">
        <v>10</v>
      </c>
      <c r="F12" s="165" t="s">
        <v>10</v>
      </c>
      <c r="G12" s="81"/>
      <c r="H12" s="150"/>
      <c r="I12" s="230"/>
    </row>
    <row r="13" spans="1:9" ht="53.25" customHeight="1" x14ac:dyDescent="0.2">
      <c r="A13" s="378" t="s">
        <v>232</v>
      </c>
      <c r="B13" s="518" t="s">
        <v>208</v>
      </c>
      <c r="C13" s="541" t="s">
        <v>233</v>
      </c>
      <c r="D13" s="24"/>
      <c r="E13" s="61" t="s">
        <v>10</v>
      </c>
      <c r="F13" s="165" t="s">
        <v>10</v>
      </c>
      <c r="G13" s="82" t="str">
        <f>IF(G12 = "n","x","")</f>
        <v/>
      </c>
      <c r="H13" s="152" t="str">
        <f>IF(H12 = "n","x","")</f>
        <v/>
      </c>
      <c r="I13" s="233" t="str">
        <f>IF(I12 = "n","x","")</f>
        <v/>
      </c>
    </row>
    <row r="14" spans="1:9" ht="42.75" customHeight="1" x14ac:dyDescent="0.2">
      <c r="A14" s="395" t="s">
        <v>234</v>
      </c>
      <c r="B14" s="534" t="s">
        <v>260</v>
      </c>
      <c r="C14" s="541" t="s">
        <v>95</v>
      </c>
      <c r="D14" s="24"/>
      <c r="E14" s="61" t="s">
        <v>10</v>
      </c>
      <c r="F14" s="165" t="s">
        <v>10</v>
      </c>
      <c r="G14" s="82" t="str">
        <f>IF(G12 = "n","x","")</f>
        <v/>
      </c>
      <c r="H14" s="399" t="str">
        <f>IF(H12 = "n","x","")</f>
        <v/>
      </c>
      <c r="I14" s="233" t="str">
        <f>IF(I12 = "n","x","")</f>
        <v/>
      </c>
    </row>
    <row r="15" spans="1:9" ht="66.599999999999994" customHeight="1" x14ac:dyDescent="0.2">
      <c r="A15" s="395" t="s">
        <v>235</v>
      </c>
      <c r="B15" s="534" t="s">
        <v>261</v>
      </c>
      <c r="C15" s="542" t="s">
        <v>13</v>
      </c>
      <c r="D15" s="24"/>
      <c r="E15" s="61" t="s">
        <v>10</v>
      </c>
      <c r="F15" s="165" t="s">
        <v>10</v>
      </c>
      <c r="G15" s="82" t="str">
        <f>IF(G12 = "n","x","")</f>
        <v/>
      </c>
      <c r="H15" s="399" t="str">
        <f>IF(H12 = "n","x","")</f>
        <v/>
      </c>
      <c r="I15" s="233" t="str">
        <f>IF(I12 = "n","x","")</f>
        <v/>
      </c>
    </row>
    <row r="16" spans="1:9" ht="66" customHeight="1" x14ac:dyDescent="0.2">
      <c r="A16" s="395" t="s">
        <v>236</v>
      </c>
      <c r="B16" s="535" t="s">
        <v>355</v>
      </c>
      <c r="C16" s="542" t="s">
        <v>13</v>
      </c>
      <c r="D16" s="24"/>
      <c r="E16" s="61" t="s">
        <v>9</v>
      </c>
      <c r="F16" s="165" t="s">
        <v>10</v>
      </c>
      <c r="G16" s="82" t="str">
        <f>IF(G12 = "n","x","")</f>
        <v/>
      </c>
      <c r="H16" s="399" t="str">
        <f>IF(H12 = "n","x","")</f>
        <v/>
      </c>
      <c r="I16" s="233" t="str">
        <f>IF(I12 = "n","x","")</f>
        <v/>
      </c>
    </row>
    <row r="17" spans="1:9" ht="51" customHeight="1" x14ac:dyDescent="0.2">
      <c r="A17" s="395" t="s">
        <v>237</v>
      </c>
      <c r="B17" s="535" t="s">
        <v>356</v>
      </c>
      <c r="C17" s="542" t="s">
        <v>13</v>
      </c>
      <c r="D17" s="24"/>
      <c r="E17" s="61" t="s">
        <v>9</v>
      </c>
      <c r="F17" s="165" t="s">
        <v>10</v>
      </c>
      <c r="G17" s="82" t="str">
        <f>IF(G12 = "n","x","")</f>
        <v/>
      </c>
      <c r="H17" s="399" t="str">
        <f>IF(H12 = "n","x","")</f>
        <v/>
      </c>
      <c r="I17" s="233" t="str">
        <f>IF(I12 = "n","x","")</f>
        <v/>
      </c>
    </row>
    <row r="18" spans="1:9" ht="42.75" customHeight="1" x14ac:dyDescent="0.2">
      <c r="A18" s="395" t="s">
        <v>238</v>
      </c>
      <c r="B18" s="534" t="s">
        <v>349</v>
      </c>
      <c r="C18" s="542" t="s">
        <v>13</v>
      </c>
      <c r="D18" s="24"/>
      <c r="E18" s="61" t="s">
        <v>10</v>
      </c>
      <c r="F18" s="165" t="s">
        <v>10</v>
      </c>
      <c r="G18" s="82" t="str">
        <f>IF(G12 = "n","x","")</f>
        <v/>
      </c>
      <c r="H18" s="399" t="str">
        <f>IF(H12 = "n","x","")</f>
        <v/>
      </c>
      <c r="I18" s="233" t="str">
        <f>IF(I12 = "n","x","")</f>
        <v/>
      </c>
    </row>
    <row r="19" spans="1:9" ht="51" x14ac:dyDescent="0.2">
      <c r="A19" s="395" t="s">
        <v>239</v>
      </c>
      <c r="B19" s="536" t="s">
        <v>350</v>
      </c>
      <c r="C19" s="542"/>
      <c r="D19" s="24"/>
      <c r="E19" s="61"/>
      <c r="F19" s="165" t="s">
        <v>10</v>
      </c>
      <c r="G19" s="82"/>
      <c r="H19" s="399"/>
      <c r="I19" s="233"/>
    </row>
    <row r="20" spans="1:9" ht="56.25" customHeight="1" x14ac:dyDescent="0.2">
      <c r="A20" s="395" t="s">
        <v>240</v>
      </c>
      <c r="B20" s="516" t="s">
        <v>399</v>
      </c>
      <c r="C20" s="542" t="s">
        <v>13</v>
      </c>
      <c r="D20" s="24"/>
      <c r="E20" s="61" t="s">
        <v>10</v>
      </c>
      <c r="F20" s="165" t="s">
        <v>10</v>
      </c>
      <c r="G20" s="82" t="str">
        <f>IF(G12 = "n","x","")</f>
        <v/>
      </c>
      <c r="H20" s="399" t="str">
        <f>IF(H12 = "n","x","")</f>
        <v/>
      </c>
      <c r="I20" s="233" t="str">
        <f>IF(I12 = "n","x","")</f>
        <v/>
      </c>
    </row>
    <row r="21" spans="1:9" ht="63.75" x14ac:dyDescent="0.2">
      <c r="A21" s="395" t="s">
        <v>241</v>
      </c>
      <c r="B21" s="153" t="s">
        <v>383</v>
      </c>
      <c r="C21" s="542" t="s">
        <v>13</v>
      </c>
      <c r="D21" s="24"/>
      <c r="E21" s="61"/>
      <c r="F21" s="165" t="s">
        <v>10</v>
      </c>
      <c r="G21" s="82"/>
      <c r="H21" s="399"/>
      <c r="I21" s="233"/>
    </row>
    <row r="22" spans="1:9" ht="41.25" customHeight="1" x14ac:dyDescent="0.2">
      <c r="A22" s="395" t="s">
        <v>242</v>
      </c>
      <c r="B22" s="534" t="s">
        <v>262</v>
      </c>
      <c r="C22" s="542" t="s">
        <v>13</v>
      </c>
      <c r="D22" s="24"/>
      <c r="E22" s="61" t="s">
        <v>10</v>
      </c>
      <c r="F22" s="165" t="s">
        <v>10</v>
      </c>
      <c r="G22" s="82" t="str">
        <f>IF(G12 = "n","x","")</f>
        <v/>
      </c>
      <c r="H22" s="399" t="str">
        <f>IF(H12 = "n","x","")</f>
        <v/>
      </c>
      <c r="I22" s="233" t="str">
        <f>IF(I12 = "n","x","")</f>
        <v/>
      </c>
    </row>
    <row r="23" spans="1:9" ht="50.25" customHeight="1" x14ac:dyDescent="0.2">
      <c r="A23" s="395" t="s">
        <v>243</v>
      </c>
      <c r="B23" s="534" t="s">
        <v>263</v>
      </c>
      <c r="C23" s="542" t="s">
        <v>13</v>
      </c>
      <c r="D23" s="24"/>
      <c r="E23" s="61" t="s">
        <v>10</v>
      </c>
      <c r="F23" s="165" t="s">
        <v>10</v>
      </c>
      <c r="G23" s="82" t="str">
        <f>IF(G12 = "n","x","")</f>
        <v/>
      </c>
      <c r="H23" s="399" t="str">
        <f>IF(H12 = "n","x","")</f>
        <v/>
      </c>
      <c r="I23" s="233" t="str">
        <f>IF(I12 = "n","x","")</f>
        <v/>
      </c>
    </row>
    <row r="24" spans="1:9" ht="41.25" customHeight="1" x14ac:dyDescent="0.2">
      <c r="A24" s="395" t="s">
        <v>244</v>
      </c>
      <c r="B24" s="516" t="s">
        <v>264</v>
      </c>
      <c r="C24" s="542" t="s">
        <v>13</v>
      </c>
      <c r="D24" s="24"/>
      <c r="E24" s="61" t="s">
        <v>10</v>
      </c>
      <c r="F24" s="165" t="s">
        <v>10</v>
      </c>
      <c r="G24" s="82" t="str">
        <f>IF(G12 = "n","x","")</f>
        <v/>
      </c>
      <c r="H24" s="399" t="str">
        <f>IF(H12 = "n","x","")</f>
        <v/>
      </c>
      <c r="I24" s="233" t="str">
        <f>IF(I12 = "n","x","")</f>
        <v/>
      </c>
    </row>
    <row r="25" spans="1:9" ht="30" customHeight="1" x14ac:dyDescent="0.2">
      <c r="A25" s="395" t="s">
        <v>245</v>
      </c>
      <c r="B25" s="534" t="s">
        <v>265</v>
      </c>
      <c r="C25" s="542" t="s">
        <v>13</v>
      </c>
      <c r="D25" s="24"/>
      <c r="E25" s="61" t="s">
        <v>10</v>
      </c>
      <c r="F25" s="165" t="s">
        <v>10</v>
      </c>
      <c r="G25" s="82"/>
      <c r="H25" s="399"/>
      <c r="I25" s="233"/>
    </row>
    <row r="26" spans="1:9" ht="38.25" x14ac:dyDescent="0.2">
      <c r="A26" s="396" t="s">
        <v>246</v>
      </c>
      <c r="B26" s="519" t="s">
        <v>357</v>
      </c>
      <c r="C26" s="543" t="s">
        <v>13</v>
      </c>
      <c r="D26" s="90"/>
      <c r="E26" s="111" t="s">
        <v>10</v>
      </c>
      <c r="F26" s="167" t="s">
        <v>10</v>
      </c>
      <c r="G26" s="169"/>
      <c r="H26" s="400"/>
      <c r="I26" s="234"/>
    </row>
    <row r="27" spans="1:9" s="214" customFormat="1" x14ac:dyDescent="0.2">
      <c r="A27" s="380"/>
      <c r="B27" s="520" t="s">
        <v>96</v>
      </c>
      <c r="C27" s="544"/>
      <c r="D27" s="220"/>
      <c r="E27" s="220"/>
      <c r="F27" s="220"/>
      <c r="G27" s="220"/>
      <c r="H27" s="221"/>
      <c r="I27" s="235"/>
    </row>
    <row r="28" spans="1:9" ht="63.75" x14ac:dyDescent="0.2">
      <c r="A28" s="395" t="s">
        <v>247</v>
      </c>
      <c r="B28" s="162" t="s">
        <v>266</v>
      </c>
      <c r="C28" s="545" t="s">
        <v>147</v>
      </c>
      <c r="D28" s="24"/>
      <c r="E28" s="47"/>
      <c r="F28" s="47" t="s">
        <v>10</v>
      </c>
      <c r="G28" s="43" t="str">
        <f>IF(G12 = "n","x","")</f>
        <v/>
      </c>
      <c r="H28" s="401" t="str">
        <f>IF(H12 = "n","x","")</f>
        <v/>
      </c>
      <c r="I28" s="236" t="str">
        <f>IF(I12 = "n","x","")</f>
        <v/>
      </c>
    </row>
    <row r="29" spans="1:9" ht="53.25" customHeight="1" x14ac:dyDescent="0.2">
      <c r="A29" s="395" t="s">
        <v>248</v>
      </c>
      <c r="B29" s="534" t="s">
        <v>267</v>
      </c>
      <c r="C29" s="546" t="s">
        <v>13</v>
      </c>
      <c r="D29" s="24"/>
      <c r="E29" s="47" t="s">
        <v>10</v>
      </c>
      <c r="F29" s="47" t="s">
        <v>10</v>
      </c>
      <c r="G29" s="43" t="str">
        <f>IF(G12 = "n","x","")</f>
        <v/>
      </c>
      <c r="H29" s="401" t="str">
        <f>IF(H12 = "n","x","")</f>
        <v/>
      </c>
      <c r="I29" s="236" t="str">
        <f>IF(I12 = "n","x","")</f>
        <v/>
      </c>
    </row>
    <row r="30" spans="1:9" ht="38.25" x14ac:dyDescent="0.2">
      <c r="A30" s="395" t="s">
        <v>249</v>
      </c>
      <c r="B30" s="534" t="s">
        <v>268</v>
      </c>
      <c r="C30" s="546" t="s">
        <v>13</v>
      </c>
      <c r="D30" s="24"/>
      <c r="E30" s="47"/>
      <c r="F30" s="47" t="s">
        <v>10</v>
      </c>
      <c r="G30" s="43" t="str">
        <f>IF(G12 = "n","x","")</f>
        <v/>
      </c>
      <c r="H30" s="401" t="str">
        <f>IF(H12 = "n","x","")</f>
        <v/>
      </c>
      <c r="I30" s="236" t="str">
        <f>IF(I12 = "n","x","")</f>
        <v/>
      </c>
    </row>
    <row r="31" spans="1:9" ht="63.75" x14ac:dyDescent="0.2">
      <c r="A31" s="395" t="s">
        <v>250</v>
      </c>
      <c r="B31" s="534" t="s">
        <v>307</v>
      </c>
      <c r="C31" s="546" t="s">
        <v>13</v>
      </c>
      <c r="D31" s="24"/>
      <c r="E31" s="47"/>
      <c r="F31" s="47" t="s">
        <v>10</v>
      </c>
      <c r="G31" s="43"/>
      <c r="H31" s="401"/>
      <c r="I31" s="236"/>
    </row>
    <row r="32" spans="1:9" ht="76.5" x14ac:dyDescent="0.2">
      <c r="A32" s="395" t="s">
        <v>251</v>
      </c>
      <c r="B32" s="534" t="s">
        <v>396</v>
      </c>
      <c r="C32" s="546" t="s">
        <v>13</v>
      </c>
      <c r="D32" s="24"/>
      <c r="E32" s="47"/>
      <c r="F32" s="47" t="s">
        <v>10</v>
      </c>
      <c r="G32" s="43" t="str">
        <f>IF(G12 = "n","x","")</f>
        <v/>
      </c>
      <c r="H32" s="401" t="str">
        <f>IF(H12 = "n","x","")</f>
        <v/>
      </c>
      <c r="I32" s="236" t="str">
        <f>IF(I12 = "n","x","")</f>
        <v/>
      </c>
    </row>
    <row r="33" spans="1:23" ht="38.25" x14ac:dyDescent="0.2">
      <c r="A33" s="395" t="s">
        <v>252</v>
      </c>
      <c r="B33" s="162" t="s">
        <v>384</v>
      </c>
      <c r="C33" s="546" t="s">
        <v>13</v>
      </c>
      <c r="D33" s="24"/>
      <c r="E33" s="47"/>
      <c r="F33" s="47" t="s">
        <v>10</v>
      </c>
      <c r="G33" s="43"/>
      <c r="H33" s="401"/>
      <c r="I33" s="236"/>
    </row>
    <row r="34" spans="1:23" ht="78.75" customHeight="1" x14ac:dyDescent="0.2">
      <c r="A34" s="395" t="s">
        <v>253</v>
      </c>
      <c r="B34" s="162" t="s">
        <v>308</v>
      </c>
      <c r="C34" s="546" t="s">
        <v>13</v>
      </c>
      <c r="D34" s="24"/>
      <c r="E34" s="47"/>
      <c r="F34" s="47" t="s">
        <v>10</v>
      </c>
      <c r="G34" s="43"/>
      <c r="H34" s="401"/>
      <c r="I34" s="236"/>
    </row>
    <row r="35" spans="1:23" ht="76.5" x14ac:dyDescent="0.2">
      <c r="A35" s="395" t="s">
        <v>254</v>
      </c>
      <c r="B35" s="521" t="s">
        <v>397</v>
      </c>
      <c r="C35" s="546" t="s">
        <v>13</v>
      </c>
      <c r="D35" s="24"/>
      <c r="E35" s="47"/>
      <c r="F35" s="47" t="s">
        <v>10</v>
      </c>
      <c r="G35" s="43"/>
      <c r="H35" s="401"/>
      <c r="I35" s="236"/>
    </row>
    <row r="36" spans="1:23" ht="51" x14ac:dyDescent="0.2">
      <c r="A36" s="395" t="s">
        <v>255</v>
      </c>
      <c r="B36" s="534" t="s">
        <v>269</v>
      </c>
      <c r="C36" s="546" t="s">
        <v>13</v>
      </c>
      <c r="D36" s="24"/>
      <c r="E36" s="47"/>
      <c r="F36" s="47" t="s">
        <v>10</v>
      </c>
      <c r="G36" s="43" t="str">
        <f>IF(G12 = "n","x","")</f>
        <v/>
      </c>
      <c r="H36" s="401" t="str">
        <f>IF(H12 = "n","x","")</f>
        <v/>
      </c>
      <c r="I36" s="236" t="str">
        <f>IF(I12 = "n","x","")</f>
        <v/>
      </c>
    </row>
    <row r="37" spans="1:23" ht="54.75" customHeight="1" x14ac:dyDescent="0.2">
      <c r="A37" s="395" t="s">
        <v>256</v>
      </c>
      <c r="B37" s="534" t="s">
        <v>270</v>
      </c>
      <c r="C37" s="546" t="s">
        <v>13</v>
      </c>
      <c r="D37" s="24"/>
      <c r="E37" s="47"/>
      <c r="F37" s="47" t="s">
        <v>10</v>
      </c>
      <c r="G37" s="43" t="str">
        <f>IF(G12 = "n","x","")</f>
        <v/>
      </c>
      <c r="H37" s="401" t="str">
        <f>IF(H12 = "n","x","")</f>
        <v/>
      </c>
      <c r="I37" s="236" t="str">
        <f>IF(I12 = "n","x","")</f>
        <v/>
      </c>
    </row>
    <row r="38" spans="1:23" ht="89.25" x14ac:dyDescent="0.2">
      <c r="A38" s="395" t="s">
        <v>257</v>
      </c>
      <c r="B38" s="522" t="s">
        <v>309</v>
      </c>
      <c r="C38" s="546" t="s">
        <v>13</v>
      </c>
      <c r="D38" s="24"/>
      <c r="E38" s="47"/>
      <c r="F38" s="47" t="s">
        <v>10</v>
      </c>
      <c r="G38" s="43"/>
      <c r="H38" s="401"/>
      <c r="I38" s="236"/>
    </row>
    <row r="39" spans="1:23" ht="47.45" customHeight="1" x14ac:dyDescent="0.2">
      <c r="A39" s="375" t="s">
        <v>258</v>
      </c>
      <c r="B39" s="22" t="s">
        <v>287</v>
      </c>
      <c r="C39" s="545"/>
      <c r="D39" s="24"/>
      <c r="E39" s="47"/>
      <c r="F39" s="47" t="s">
        <v>10</v>
      </c>
      <c r="G39" s="43"/>
      <c r="H39" s="88"/>
      <c r="I39" s="236"/>
    </row>
    <row r="40" spans="1:23" ht="45" customHeight="1" x14ac:dyDescent="0.2">
      <c r="A40" s="379" t="s">
        <v>259</v>
      </c>
      <c r="B40" s="22" t="s">
        <v>398</v>
      </c>
      <c r="C40" s="545" t="s">
        <v>225</v>
      </c>
      <c r="D40" s="24"/>
      <c r="E40" s="47"/>
      <c r="F40" s="47" t="s">
        <v>10</v>
      </c>
      <c r="G40" s="43"/>
      <c r="H40" s="213"/>
      <c r="I40" s="236"/>
    </row>
    <row r="41" spans="1:23" s="214" customFormat="1" x14ac:dyDescent="0.2">
      <c r="A41" s="381"/>
      <c r="B41" s="175" t="s">
        <v>162</v>
      </c>
      <c r="C41" s="85"/>
      <c r="D41" s="101"/>
      <c r="E41" s="101"/>
      <c r="F41" s="85"/>
      <c r="G41" s="85"/>
      <c r="H41" s="99"/>
      <c r="I41" s="237"/>
      <c r="J41" s="222"/>
      <c r="K41" s="222"/>
      <c r="L41" s="222"/>
      <c r="M41" s="222"/>
      <c r="N41" s="222"/>
      <c r="O41" s="222"/>
      <c r="P41" s="222"/>
      <c r="Q41" s="222"/>
      <c r="R41" s="222"/>
      <c r="S41" s="222"/>
      <c r="T41" s="222"/>
      <c r="U41" s="222"/>
      <c r="V41" s="222"/>
      <c r="W41" s="222"/>
    </row>
    <row r="42" spans="1:23" s="224" customFormat="1" ht="29.45" customHeight="1" x14ac:dyDescent="0.2">
      <c r="A42" s="382" t="s">
        <v>35</v>
      </c>
      <c r="B42" s="22" t="s">
        <v>214</v>
      </c>
      <c r="C42" s="71" t="s">
        <v>177</v>
      </c>
      <c r="D42" s="127" t="s">
        <v>213</v>
      </c>
      <c r="E42" s="94" t="s">
        <v>10</v>
      </c>
      <c r="F42" s="86"/>
      <c r="G42" s="225"/>
      <c r="H42" s="226"/>
      <c r="I42" s="238"/>
      <c r="J42" s="128"/>
      <c r="K42" s="128"/>
      <c r="L42" s="128"/>
      <c r="M42" s="128"/>
      <c r="N42" s="128"/>
      <c r="O42" s="128"/>
      <c r="P42" s="128"/>
      <c r="Q42" s="128"/>
      <c r="R42" s="128"/>
      <c r="S42" s="128"/>
      <c r="T42" s="128"/>
      <c r="U42" s="128"/>
      <c r="V42" s="128"/>
      <c r="W42" s="128"/>
    </row>
    <row r="43" spans="1:23" s="214" customFormat="1" x14ac:dyDescent="0.2">
      <c r="A43" s="383"/>
      <c r="B43" s="105" t="s">
        <v>209</v>
      </c>
      <c r="C43" s="219"/>
      <c r="D43" s="37"/>
      <c r="E43" s="37"/>
      <c r="F43" s="37"/>
      <c r="G43" s="38" t="str">
        <f>IF(G12 = "n","x","")</f>
        <v/>
      </c>
      <c r="H43" s="38" t="str">
        <f>IF(H12 = "n","x","")</f>
        <v/>
      </c>
      <c r="I43" s="237" t="str">
        <f>IF(I12 = "n","x","")</f>
        <v/>
      </c>
    </row>
    <row r="44" spans="1:23" ht="38.25" x14ac:dyDescent="0.2">
      <c r="A44" s="395" t="s">
        <v>39</v>
      </c>
      <c r="B44" s="22" t="s">
        <v>210</v>
      </c>
      <c r="C44" s="31" t="s">
        <v>132</v>
      </c>
      <c r="D44" s="31"/>
      <c r="E44" s="31"/>
      <c r="F44" s="41" t="s">
        <v>10</v>
      </c>
      <c r="G44" s="43" t="str">
        <f>IF(G12 = "n","x","")</f>
        <v/>
      </c>
      <c r="H44" s="401" t="str">
        <f>IF(H12 = "n","x","")</f>
        <v/>
      </c>
      <c r="I44" s="236" t="str">
        <f>IF(I12 = "n","x","")</f>
        <v/>
      </c>
    </row>
    <row r="45" spans="1:23" ht="25.5" customHeight="1" x14ac:dyDescent="0.2">
      <c r="A45" s="901" t="s">
        <v>215</v>
      </c>
      <c r="B45" s="902"/>
      <c r="C45" s="902"/>
      <c r="D45" s="902"/>
      <c r="E45" s="902"/>
      <c r="F45" s="26"/>
      <c r="G45" s="26"/>
      <c r="H45" s="26"/>
      <c r="I45" s="239"/>
    </row>
    <row r="46" spans="1:23" x14ac:dyDescent="0.2">
      <c r="A46" s="416"/>
      <c r="B46" s="904" t="s">
        <v>55</v>
      </c>
      <c r="C46" s="905"/>
      <c r="D46" s="905"/>
      <c r="E46" s="905"/>
      <c r="F46" s="905"/>
      <c r="G46" s="905"/>
      <c r="H46" s="905"/>
      <c r="I46" s="906"/>
    </row>
    <row r="47" spans="1:23" ht="12.75" customHeight="1" thickBot="1" x14ac:dyDescent="0.25">
      <c r="A47" s="384"/>
      <c r="B47" s="903" t="s">
        <v>8</v>
      </c>
      <c r="C47" s="903"/>
      <c r="D47" s="903"/>
      <c r="E47" s="903"/>
      <c r="F47" s="240"/>
      <c r="G47" s="240"/>
      <c r="H47" s="240"/>
      <c r="I47" s="241"/>
    </row>
    <row r="48" spans="1:23" ht="47.25" customHeight="1" x14ac:dyDescent="0.2">
      <c r="B48" s="893" t="s">
        <v>290</v>
      </c>
      <c r="C48" s="894"/>
      <c r="D48" s="894"/>
      <c r="E48" s="894"/>
      <c r="F48" s="55"/>
      <c r="G48" s="55"/>
      <c r="H48" s="55"/>
      <c r="I48" s="55"/>
    </row>
    <row r="49" spans="1:9" ht="12.75" customHeight="1" x14ac:dyDescent="0.2">
      <c r="A49" s="403"/>
      <c r="B49" s="876" t="s">
        <v>289</v>
      </c>
      <c r="C49" s="877"/>
      <c r="D49" s="877"/>
      <c r="E49" s="878"/>
      <c r="F49" s="55"/>
      <c r="G49" s="55"/>
      <c r="H49" s="55"/>
      <c r="I49" s="55"/>
    </row>
    <row r="50" spans="1:9" ht="69" customHeight="1" x14ac:dyDescent="0.2">
      <c r="B50" s="895" t="s">
        <v>291</v>
      </c>
      <c r="C50" s="869"/>
      <c r="D50" s="869"/>
      <c r="E50" s="869"/>
      <c r="F50" s="55"/>
      <c r="G50" s="55"/>
      <c r="H50" s="55"/>
      <c r="I50" s="55"/>
    </row>
    <row r="51" spans="1:9" x14ac:dyDescent="0.2">
      <c r="A51" s="373"/>
      <c r="B51" s="153"/>
      <c r="C51" s="547"/>
      <c r="D51" s="55"/>
      <c r="E51" s="55"/>
      <c r="F51" s="55"/>
      <c r="G51" s="55"/>
      <c r="H51" s="55"/>
      <c r="I51" s="55"/>
    </row>
    <row r="52" spans="1:9" x14ac:dyDescent="0.2">
      <c r="A52" s="373"/>
      <c r="B52" s="153"/>
      <c r="C52" s="547"/>
      <c r="D52" s="55"/>
      <c r="E52" s="55"/>
      <c r="F52" s="55"/>
      <c r="G52" s="55"/>
      <c r="H52" s="55"/>
      <c r="I52" s="55"/>
    </row>
    <row r="53" spans="1:9" x14ac:dyDescent="0.2">
      <c r="A53" s="373"/>
      <c r="B53" s="153"/>
      <c r="C53" s="547"/>
      <c r="D53" s="55"/>
      <c r="E53" s="55"/>
      <c r="F53" s="55"/>
      <c r="G53" s="55"/>
      <c r="H53" s="55"/>
      <c r="I53" s="55"/>
    </row>
    <row r="54" spans="1:9" x14ac:dyDescent="0.2">
      <c r="A54" s="373"/>
      <c r="B54" s="153"/>
      <c r="C54" s="547"/>
      <c r="D54" s="55"/>
      <c r="E54" s="55"/>
      <c r="F54" s="55"/>
      <c r="G54" s="55"/>
      <c r="H54" s="55"/>
      <c r="I54" s="55"/>
    </row>
    <row r="55" spans="1:9" x14ac:dyDescent="0.2">
      <c r="A55" s="373"/>
      <c r="B55" s="153"/>
      <c r="C55" s="547"/>
      <c r="D55" s="55"/>
      <c r="E55" s="55"/>
      <c r="F55" s="55"/>
      <c r="G55" s="55"/>
      <c r="H55" s="55"/>
      <c r="I55" s="55"/>
    </row>
    <row r="56" spans="1:9" x14ac:dyDescent="0.2">
      <c r="A56" s="373"/>
      <c r="B56" s="153"/>
      <c r="C56" s="547"/>
      <c r="D56" s="55"/>
      <c r="E56" s="55"/>
      <c r="F56" s="55"/>
      <c r="G56" s="55"/>
      <c r="H56" s="55"/>
      <c r="I56" s="55"/>
    </row>
    <row r="57" spans="1:9" x14ac:dyDescent="0.2">
      <c r="A57" s="373"/>
      <c r="B57" s="153"/>
      <c r="C57" s="547"/>
      <c r="D57" s="55"/>
      <c r="E57" s="55"/>
      <c r="F57" s="55"/>
      <c r="G57" s="55"/>
      <c r="H57" s="55"/>
      <c r="I57" s="55"/>
    </row>
    <row r="58" spans="1:9" x14ac:dyDescent="0.2">
      <c r="A58" s="373"/>
      <c r="B58" s="153"/>
      <c r="C58" s="547"/>
      <c r="D58" s="55"/>
      <c r="E58" s="55"/>
      <c r="F58" s="55"/>
      <c r="G58" s="55"/>
      <c r="H58" s="55"/>
      <c r="I58" s="55"/>
    </row>
    <row r="59" spans="1:9" x14ac:dyDescent="0.2">
      <c r="A59" s="373"/>
      <c r="B59" s="153"/>
      <c r="C59" s="547"/>
      <c r="D59" s="55"/>
      <c r="E59" s="55"/>
      <c r="F59" s="55"/>
      <c r="G59" s="55"/>
      <c r="H59" s="55"/>
      <c r="I59" s="55"/>
    </row>
    <row r="60" spans="1:9" x14ac:dyDescent="0.2">
      <c r="A60" s="373"/>
      <c r="B60" s="153"/>
      <c r="C60" s="547"/>
      <c r="D60" s="55"/>
      <c r="E60" s="55"/>
      <c r="F60" s="55"/>
      <c r="G60" s="55"/>
      <c r="H60" s="55"/>
      <c r="I60" s="55"/>
    </row>
    <row r="61" spans="1:9" x14ac:dyDescent="0.2">
      <c r="A61" s="373"/>
      <c r="B61" s="153"/>
      <c r="C61" s="547"/>
      <c r="D61" s="55"/>
      <c r="E61" s="55"/>
      <c r="F61" s="55"/>
      <c r="G61" s="55"/>
      <c r="H61" s="55"/>
      <c r="I61" s="55"/>
    </row>
    <row r="62" spans="1:9" x14ac:dyDescent="0.2">
      <c r="A62" s="373"/>
      <c r="B62" s="153"/>
      <c r="C62" s="547"/>
      <c r="D62" s="55"/>
      <c r="E62" s="55"/>
      <c r="F62" s="55"/>
      <c r="G62" s="55"/>
      <c r="H62" s="55"/>
      <c r="I62" s="55"/>
    </row>
    <row r="63" spans="1:9" x14ac:dyDescent="0.2">
      <c r="A63" s="373"/>
      <c r="B63" s="153"/>
      <c r="C63" s="547"/>
      <c r="D63" s="55"/>
      <c r="E63" s="55"/>
      <c r="F63" s="55"/>
      <c r="G63" s="55"/>
      <c r="H63" s="55"/>
      <c r="I63" s="55"/>
    </row>
    <row r="64" spans="1:9" x14ac:dyDescent="0.2">
      <c r="A64" s="373"/>
      <c r="B64" s="153"/>
      <c r="C64" s="547"/>
      <c r="D64" s="55"/>
      <c r="E64" s="55"/>
      <c r="F64" s="55"/>
      <c r="G64" s="55"/>
      <c r="H64" s="55"/>
      <c r="I64" s="55"/>
    </row>
    <row r="65" spans="1:9" x14ac:dyDescent="0.2">
      <c r="A65" s="373"/>
      <c r="B65" s="153"/>
      <c r="C65" s="547"/>
      <c r="D65" s="55"/>
      <c r="E65" s="55"/>
      <c r="F65" s="55"/>
      <c r="G65" s="55"/>
      <c r="H65" s="55"/>
      <c r="I65" s="55"/>
    </row>
    <row r="66" spans="1:9" x14ac:dyDescent="0.2">
      <c r="A66" s="373"/>
      <c r="B66" s="153"/>
      <c r="C66" s="547"/>
      <c r="D66" s="55"/>
      <c r="E66" s="55"/>
      <c r="F66" s="55"/>
      <c r="G66" s="55"/>
      <c r="H66" s="55"/>
      <c r="I66" s="55"/>
    </row>
    <row r="67" spans="1:9" x14ac:dyDescent="0.2">
      <c r="A67" s="373"/>
      <c r="B67" s="153"/>
      <c r="C67" s="547"/>
      <c r="D67" s="55"/>
      <c r="E67" s="55"/>
      <c r="F67" s="55"/>
      <c r="G67" s="55"/>
      <c r="H67" s="55"/>
      <c r="I67" s="55"/>
    </row>
    <row r="68" spans="1:9" x14ac:dyDescent="0.2">
      <c r="A68" s="373"/>
      <c r="B68" s="153"/>
      <c r="C68" s="547"/>
      <c r="D68" s="55"/>
      <c r="E68" s="55"/>
      <c r="F68" s="55"/>
      <c r="G68" s="55"/>
      <c r="H68" s="55"/>
      <c r="I68" s="55"/>
    </row>
    <row r="69" spans="1:9" x14ac:dyDescent="0.2">
      <c r="A69" s="373"/>
      <c r="B69" s="153"/>
      <c r="C69" s="547"/>
      <c r="D69" s="55"/>
      <c r="E69" s="55"/>
      <c r="F69" s="55"/>
      <c r="G69" s="55"/>
      <c r="H69" s="55"/>
      <c r="I69" s="55"/>
    </row>
    <row r="70" spans="1:9" x14ac:dyDescent="0.2">
      <c r="A70" s="373"/>
      <c r="B70" s="153"/>
      <c r="C70" s="547"/>
      <c r="D70" s="55"/>
      <c r="E70" s="55"/>
      <c r="F70" s="55"/>
      <c r="G70" s="55"/>
      <c r="H70" s="55"/>
      <c r="I70" s="55"/>
    </row>
    <row r="71" spans="1:9" x14ac:dyDescent="0.2">
      <c r="A71" s="373"/>
      <c r="B71" s="153"/>
      <c r="C71" s="547"/>
      <c r="D71" s="55"/>
      <c r="E71" s="55"/>
      <c r="F71" s="55"/>
      <c r="G71" s="55"/>
      <c r="H71" s="55"/>
      <c r="I71" s="55"/>
    </row>
    <row r="72" spans="1:9" x14ac:dyDescent="0.2">
      <c r="A72" s="373"/>
      <c r="B72" s="153"/>
      <c r="C72" s="547"/>
      <c r="D72" s="55"/>
      <c r="E72" s="55"/>
      <c r="F72" s="55"/>
      <c r="G72" s="55"/>
      <c r="H72" s="55"/>
      <c r="I72" s="55"/>
    </row>
    <row r="73" spans="1:9" x14ac:dyDescent="0.2">
      <c r="A73" s="373"/>
      <c r="B73" s="153"/>
      <c r="C73" s="547"/>
      <c r="D73" s="55"/>
      <c r="E73" s="55"/>
      <c r="F73" s="55"/>
      <c r="G73" s="55"/>
      <c r="H73" s="55"/>
      <c r="I73" s="55"/>
    </row>
    <row r="74" spans="1:9" x14ac:dyDescent="0.2">
      <c r="A74" s="373"/>
      <c r="B74" s="153"/>
      <c r="C74" s="547"/>
      <c r="D74" s="55"/>
      <c r="E74" s="55"/>
      <c r="F74" s="55"/>
      <c r="G74" s="55"/>
      <c r="H74" s="55"/>
      <c r="I74" s="55"/>
    </row>
    <row r="75" spans="1:9" x14ac:dyDescent="0.2">
      <c r="A75" s="373"/>
      <c r="B75" s="153"/>
      <c r="C75" s="547"/>
      <c r="D75" s="55"/>
      <c r="E75" s="55"/>
      <c r="F75" s="55"/>
      <c r="G75" s="55"/>
      <c r="H75" s="55"/>
      <c r="I75" s="55"/>
    </row>
    <row r="76" spans="1:9" x14ac:dyDescent="0.2">
      <c r="A76" s="373"/>
      <c r="B76" s="153"/>
      <c r="C76" s="547"/>
      <c r="D76" s="55"/>
      <c r="E76" s="55"/>
      <c r="F76" s="55"/>
      <c r="G76" s="55"/>
      <c r="H76" s="55"/>
      <c r="I76" s="55"/>
    </row>
    <row r="77" spans="1:9" x14ac:dyDescent="0.2">
      <c r="A77" s="373"/>
      <c r="B77" s="153"/>
      <c r="C77" s="547"/>
      <c r="D77" s="55"/>
      <c r="E77" s="55"/>
      <c r="F77" s="55"/>
      <c r="G77" s="55"/>
      <c r="H77" s="55"/>
      <c r="I77" s="55"/>
    </row>
    <row r="78" spans="1:9" x14ac:dyDescent="0.2">
      <c r="A78" s="373"/>
      <c r="B78" s="153"/>
      <c r="C78" s="547"/>
      <c r="D78" s="55"/>
      <c r="E78" s="55"/>
      <c r="F78" s="55"/>
      <c r="G78" s="55"/>
      <c r="H78" s="55"/>
      <c r="I78" s="55"/>
    </row>
    <row r="79" spans="1:9" x14ac:dyDescent="0.2">
      <c r="A79" s="373"/>
      <c r="B79" s="153"/>
      <c r="C79" s="547"/>
      <c r="D79" s="55"/>
      <c r="E79" s="55"/>
      <c r="F79" s="55"/>
      <c r="G79" s="55"/>
      <c r="H79" s="55"/>
      <c r="I79" s="55"/>
    </row>
    <row r="80" spans="1:9" x14ac:dyDescent="0.2">
      <c r="A80" s="373"/>
      <c r="B80" s="153"/>
      <c r="C80" s="547"/>
      <c r="D80" s="55"/>
      <c r="E80" s="55"/>
      <c r="F80" s="55"/>
      <c r="G80" s="55"/>
      <c r="H80" s="55"/>
      <c r="I80" s="55"/>
    </row>
    <row r="81" spans="1:9" x14ac:dyDescent="0.2">
      <c r="A81" s="373"/>
      <c r="B81" s="153"/>
      <c r="C81" s="547"/>
      <c r="D81" s="55"/>
      <c r="E81" s="55"/>
      <c r="F81" s="55"/>
      <c r="G81" s="55"/>
      <c r="H81" s="55"/>
      <c r="I81" s="55"/>
    </row>
    <row r="82" spans="1:9" x14ac:dyDescent="0.2">
      <c r="A82" s="373"/>
      <c r="B82" s="153"/>
      <c r="C82" s="547"/>
      <c r="D82" s="55"/>
      <c r="E82" s="55"/>
      <c r="F82" s="55"/>
      <c r="G82" s="55"/>
      <c r="H82" s="55"/>
      <c r="I82" s="55"/>
    </row>
    <row r="83" spans="1:9" x14ac:dyDescent="0.2">
      <c r="A83" s="373"/>
      <c r="B83" s="153"/>
      <c r="C83" s="547"/>
      <c r="D83" s="55"/>
      <c r="E83" s="55"/>
      <c r="F83" s="55"/>
      <c r="G83" s="55"/>
      <c r="H83" s="55"/>
      <c r="I83" s="55"/>
    </row>
    <row r="84" spans="1:9" x14ac:dyDescent="0.2">
      <c r="A84" s="373"/>
      <c r="B84" s="153"/>
      <c r="C84" s="547"/>
      <c r="D84" s="55"/>
      <c r="E84" s="55"/>
      <c r="F84" s="55"/>
      <c r="G84" s="55"/>
      <c r="H84" s="55"/>
      <c r="I84" s="55"/>
    </row>
    <row r="85" spans="1:9" x14ac:dyDescent="0.2">
      <c r="A85" s="373"/>
      <c r="B85" s="153"/>
      <c r="C85" s="547"/>
      <c r="D85" s="55"/>
      <c r="E85" s="55"/>
      <c r="F85" s="55"/>
      <c r="G85" s="55"/>
      <c r="H85" s="55"/>
      <c r="I85" s="55"/>
    </row>
    <row r="86" spans="1:9" x14ac:dyDescent="0.2">
      <c r="A86" s="373"/>
      <c r="B86" s="153"/>
      <c r="C86" s="547"/>
      <c r="D86" s="55"/>
      <c r="E86" s="55"/>
      <c r="F86" s="55"/>
      <c r="G86" s="55"/>
      <c r="H86" s="55"/>
      <c r="I86" s="55"/>
    </row>
    <row r="87" spans="1:9" x14ac:dyDescent="0.2">
      <c r="A87" s="373"/>
      <c r="B87" s="153"/>
      <c r="C87" s="547"/>
      <c r="D87" s="55"/>
      <c r="E87" s="55"/>
      <c r="F87" s="55"/>
      <c r="G87" s="55"/>
      <c r="H87" s="55"/>
      <c r="I87" s="55"/>
    </row>
    <row r="88" spans="1:9" x14ac:dyDescent="0.2">
      <c r="A88" s="373"/>
      <c r="B88" s="153"/>
      <c r="C88" s="547"/>
      <c r="D88" s="55"/>
      <c r="E88" s="55"/>
      <c r="F88" s="55"/>
      <c r="G88" s="55"/>
      <c r="H88" s="55"/>
      <c r="I88" s="55"/>
    </row>
    <row r="89" spans="1:9" x14ac:dyDescent="0.2">
      <c r="A89" s="373"/>
      <c r="B89" s="153"/>
      <c r="C89" s="547"/>
      <c r="D89" s="55"/>
      <c r="E89" s="55"/>
      <c r="F89" s="55"/>
      <c r="G89" s="55"/>
      <c r="H89" s="55"/>
      <c r="I89" s="55"/>
    </row>
    <row r="90" spans="1:9" x14ac:dyDescent="0.2">
      <c r="A90" s="373"/>
      <c r="B90" s="153"/>
      <c r="C90" s="547"/>
      <c r="D90" s="55"/>
      <c r="E90" s="55"/>
      <c r="F90" s="55"/>
      <c r="G90" s="55"/>
      <c r="H90" s="55"/>
      <c r="I90" s="55"/>
    </row>
    <row r="91" spans="1:9" x14ac:dyDescent="0.2">
      <c r="A91" s="373"/>
      <c r="B91" s="153"/>
      <c r="C91" s="547"/>
      <c r="D91" s="55"/>
      <c r="E91" s="55"/>
      <c r="F91" s="55"/>
      <c r="G91" s="55"/>
      <c r="H91" s="55"/>
      <c r="I91" s="55"/>
    </row>
    <row r="92" spans="1:9" x14ac:dyDescent="0.2">
      <c r="A92" s="373"/>
      <c r="B92" s="153"/>
      <c r="C92" s="547"/>
      <c r="D92" s="55"/>
      <c r="E92" s="55"/>
      <c r="F92" s="55"/>
      <c r="G92" s="55"/>
      <c r="H92" s="55"/>
      <c r="I92" s="55"/>
    </row>
    <row r="93" spans="1:9" x14ac:dyDescent="0.2">
      <c r="A93" s="373"/>
      <c r="B93" s="153"/>
      <c r="C93" s="547"/>
      <c r="D93" s="55"/>
      <c r="E93" s="55"/>
      <c r="F93" s="55"/>
      <c r="G93" s="55"/>
      <c r="H93" s="55"/>
      <c r="I93" s="55"/>
    </row>
    <row r="94" spans="1:9" x14ac:dyDescent="0.2">
      <c r="A94" s="373"/>
      <c r="B94" s="153"/>
      <c r="C94" s="547"/>
      <c r="D94" s="55"/>
      <c r="E94" s="55"/>
      <c r="F94" s="55"/>
      <c r="G94" s="55"/>
      <c r="H94" s="55"/>
      <c r="I94" s="55"/>
    </row>
    <row r="95" spans="1:9" x14ac:dyDescent="0.2">
      <c r="A95" s="373"/>
      <c r="B95" s="153"/>
      <c r="C95" s="547"/>
      <c r="D95" s="55"/>
      <c r="E95" s="55"/>
      <c r="F95" s="55"/>
      <c r="G95" s="55"/>
      <c r="H95" s="55"/>
      <c r="I95" s="55"/>
    </row>
    <row r="96" spans="1:9" x14ac:dyDescent="0.2">
      <c r="A96" s="373"/>
      <c r="B96" s="153"/>
      <c r="C96" s="547"/>
      <c r="D96" s="55"/>
      <c r="E96" s="55"/>
      <c r="F96" s="55"/>
      <c r="G96" s="55"/>
      <c r="H96" s="55"/>
      <c r="I96" s="55"/>
    </row>
    <row r="97" spans="1:9" x14ac:dyDescent="0.2">
      <c r="A97" s="373"/>
      <c r="B97" s="153"/>
      <c r="C97" s="547"/>
      <c r="D97" s="55"/>
      <c r="E97" s="55"/>
      <c r="F97" s="55"/>
      <c r="G97" s="55"/>
      <c r="H97" s="55"/>
      <c r="I97" s="55"/>
    </row>
  </sheetData>
  <customSheetViews>
    <customSheetView guid="{8BADEEF2-3F9E-4E5E-964F-4A296CCC2119}">
      <pane xSplit="5" ySplit="5" topLeftCell="F6" activePane="bottomRight" state="frozen"/>
      <selection pane="bottomRight" activeCell="J9" sqref="J9"/>
      <pageMargins left="0.75" right="0.75" top="1" bottom="1" header="0.5" footer="0.5"/>
      <pageSetup orientation="portrait" horizontalDpi="300" verticalDpi="300" r:id="rId1"/>
      <headerFooter alignWithMargins="0"/>
    </customSheetView>
    <customSheetView guid="{0BB5C046-3835-4751-A372-A631C7B5E58A}" showRuler="0">
      <pane xSplit="5" ySplit="5" topLeftCell="F51" activePane="bottomRight" state="frozen"/>
      <selection pane="bottomRight" activeCell="B22" sqref="B22"/>
      <pageMargins left="0.75" right="0.75" top="1" bottom="1" header="0.5" footer="0.5"/>
      <pageSetup orientation="portrait" horizontalDpi="300" verticalDpi="300" r:id="rId2"/>
      <headerFooter alignWithMargins="0"/>
    </customSheetView>
    <customSheetView guid="{C88B22A9-CAE7-456F-836A-B1884D2FB5B4}" showRuler="0">
      <pane xSplit="5" ySplit="5" topLeftCell="F39" activePane="bottomRight" state="frozen"/>
      <selection pane="bottomRight" activeCell="D21" sqref="D21"/>
      <pageMargins left="0.75" right="0.75" top="1" bottom="1" header="0.5" footer="0.5"/>
      <pageSetup orientation="portrait" horizontalDpi="300" verticalDpi="300" r:id="rId3"/>
      <headerFooter alignWithMargins="0"/>
    </customSheetView>
    <customSheetView guid="{F87D30DD-8E44-447F-8E54-F338AC2672B6}" showRuler="0">
      <pane xSplit="5" ySplit="5" topLeftCell="F6" activePane="bottomRight" state="frozen"/>
      <selection pane="bottomRight" activeCell="A7" sqref="A7"/>
      <pageMargins left="0.75" right="0.75" top="1" bottom="1" header="0.5" footer="0.5"/>
      <pageSetup orientation="portrait" horizontalDpi="300" verticalDpi="300" r:id="rId4"/>
      <headerFooter alignWithMargins="0"/>
    </customSheetView>
    <customSheetView guid="{D0A6BC74-9105-4D3F-9753-A795205DF704}">
      <pane xSplit="5" ySplit="5" topLeftCell="F6" activePane="bottomRight" state="frozen"/>
      <selection pane="bottomRight" activeCell="J9" sqref="J9"/>
      <pageMargins left="0.75" right="0.75" top="1" bottom="1" header="0.5" footer="0.5"/>
      <pageSetup orientation="portrait" horizontalDpi="300" verticalDpi="300" r:id="rId5"/>
      <headerFooter alignWithMargins="0"/>
    </customSheetView>
    <customSheetView guid="{3E4EE452-FFE4-4431-8D68-A98A9DBE99B0}" showRuler="0">
      <pane xSplit="5" ySplit="5" topLeftCell="F18" activePane="bottomRight" state="frozen"/>
      <selection pane="bottomRight" activeCell="B37" sqref="B37:B42"/>
      <pageMargins left="0.75" right="0.75" top="1" bottom="1" header="0.5" footer="0.5"/>
      <pageSetup orientation="portrait" horizontalDpi="300" verticalDpi="300" r:id="rId6"/>
      <headerFooter alignWithMargins="0"/>
    </customSheetView>
  </customSheetViews>
  <mergeCells count="8">
    <mergeCell ref="B48:E48"/>
    <mergeCell ref="B50:E50"/>
    <mergeCell ref="B49:E49"/>
    <mergeCell ref="A8:C8"/>
    <mergeCell ref="A9:C9"/>
    <mergeCell ref="A45:E45"/>
    <mergeCell ref="B47:E47"/>
    <mergeCell ref="B46:I46"/>
  </mergeCells>
  <phoneticPr fontId="6" type="noConversion"/>
  <pageMargins left="0.75" right="0.75" top="1" bottom="1" header="0.5" footer="0.5"/>
  <pageSetup scale="90" orientation="landscape" horizontalDpi="300" verticalDpi="300" r:id="rId7"/>
  <headerFooter alignWithMargins="0">
    <oddHeader>&amp;CWagner-Peyser Programmatic Review Tool 2014-2015
Management Process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activeCell="H12" sqref="H12"/>
    </sheetView>
  </sheetViews>
  <sheetFormatPr defaultRowHeight="12.75" x14ac:dyDescent="0.2"/>
  <cols>
    <col min="1" max="1" width="8.85546875" style="389"/>
    <col min="2" max="2" width="46.140625" customWidth="1"/>
    <col min="3" max="3" width="28.5703125" customWidth="1"/>
    <col min="4" max="4" width="11.28515625" customWidth="1"/>
    <col min="9" max="9" width="27.5703125" customWidth="1"/>
  </cols>
  <sheetData>
    <row r="1" spans="1:9" ht="25.5" x14ac:dyDescent="0.2">
      <c r="A1" s="524"/>
      <c r="B1" s="327" t="s">
        <v>405</v>
      </c>
      <c r="C1" s="328" t="s">
        <v>0</v>
      </c>
      <c r="D1" s="329" t="s">
        <v>1</v>
      </c>
      <c r="E1" s="330" t="s">
        <v>5</v>
      </c>
      <c r="F1" s="331" t="s">
        <v>6</v>
      </c>
      <c r="G1" s="332" t="s">
        <v>149</v>
      </c>
      <c r="H1" s="332" t="s">
        <v>150</v>
      </c>
      <c r="I1" s="338" t="s">
        <v>134</v>
      </c>
    </row>
    <row r="2" spans="1:9" ht="25.5" x14ac:dyDescent="0.2">
      <c r="A2" s="823" t="s">
        <v>47</v>
      </c>
      <c r="B2" s="798" t="s">
        <v>385</v>
      </c>
      <c r="C2" s="798"/>
      <c r="D2" s="824" t="s">
        <v>71</v>
      </c>
      <c r="E2" s="825" t="s">
        <v>9</v>
      </c>
      <c r="F2" s="826" t="s">
        <v>10</v>
      </c>
      <c r="G2" s="349"/>
      <c r="H2" s="349"/>
      <c r="I2" s="349"/>
    </row>
    <row r="3" spans="1:9" x14ac:dyDescent="0.2">
      <c r="A3" s="823" t="s">
        <v>48</v>
      </c>
      <c r="B3" s="813" t="s">
        <v>4</v>
      </c>
      <c r="C3" s="813"/>
      <c r="D3" s="827"/>
      <c r="E3" s="828"/>
      <c r="F3" s="829"/>
      <c r="G3" s="349"/>
      <c r="H3" s="349"/>
      <c r="I3" s="349"/>
    </row>
    <row r="4" spans="1:9" x14ac:dyDescent="0.2">
      <c r="A4" s="830" t="s">
        <v>49</v>
      </c>
      <c r="B4" s="819" t="s">
        <v>328</v>
      </c>
      <c r="C4" s="819"/>
      <c r="D4" s="831"/>
      <c r="E4" s="832"/>
      <c r="F4" s="833"/>
      <c r="G4" s="350"/>
      <c r="H4" s="350"/>
      <c r="I4" s="350"/>
    </row>
    <row r="5" spans="1:9" x14ac:dyDescent="0.2">
      <c r="A5" s="525"/>
      <c r="B5" s="177" t="s">
        <v>273</v>
      </c>
      <c r="C5" s="84"/>
      <c r="D5" s="102"/>
      <c r="E5" s="163"/>
      <c r="F5" s="80"/>
      <c r="G5" s="80"/>
      <c r="H5" s="80"/>
      <c r="I5" s="80"/>
    </row>
    <row r="6" spans="1:9" ht="89.25" x14ac:dyDescent="0.2">
      <c r="A6" s="379" t="s">
        <v>50</v>
      </c>
      <c r="B6" s="24" t="s">
        <v>422</v>
      </c>
      <c r="C6" s="39" t="s">
        <v>199</v>
      </c>
      <c r="D6" s="160" t="s">
        <v>204</v>
      </c>
      <c r="E6" s="155"/>
      <c r="F6" s="62" t="s">
        <v>10</v>
      </c>
      <c r="G6" s="51"/>
      <c r="H6" s="154"/>
      <c r="I6" s="51"/>
    </row>
    <row r="7" spans="1:9" ht="38.25" x14ac:dyDescent="0.2">
      <c r="A7" s="379" t="s">
        <v>129</v>
      </c>
      <c r="B7" s="71" t="s">
        <v>298</v>
      </c>
      <c r="C7" s="22" t="s">
        <v>102</v>
      </c>
      <c r="D7" s="161" t="s">
        <v>13</v>
      </c>
      <c r="E7" s="157" t="s">
        <v>10</v>
      </c>
      <c r="F7" s="92"/>
      <c r="G7" s="151" t="str">
        <f>IF(G6 = "n","x","")</f>
        <v/>
      </c>
      <c r="H7" s="407" t="str">
        <f>IF(H6 = "n","x","")</f>
        <v/>
      </c>
      <c r="I7" s="65" t="str">
        <f>IF(I6 = "n","x","")</f>
        <v/>
      </c>
    </row>
    <row r="8" spans="1:9" ht="38.25" x14ac:dyDescent="0.2">
      <c r="A8" s="395" t="s">
        <v>130</v>
      </c>
      <c r="B8" s="551" t="s">
        <v>351</v>
      </c>
      <c r="C8" s="39" t="s">
        <v>200</v>
      </c>
      <c r="D8" s="160" t="s">
        <v>202</v>
      </c>
      <c r="E8" s="164"/>
      <c r="F8" s="93" t="s">
        <v>10</v>
      </c>
      <c r="G8" s="109"/>
      <c r="H8" s="397"/>
      <c r="I8" s="65"/>
    </row>
    <row r="9" spans="1:9" ht="38.25" x14ac:dyDescent="0.2">
      <c r="A9" s="379" t="s">
        <v>131</v>
      </c>
      <c r="B9" s="58" t="s">
        <v>151</v>
      </c>
      <c r="C9" s="22" t="s">
        <v>102</v>
      </c>
      <c r="D9" s="160" t="s">
        <v>175</v>
      </c>
      <c r="E9" s="155" t="s">
        <v>10</v>
      </c>
      <c r="F9" s="62"/>
      <c r="G9" s="151"/>
      <c r="H9" s="407"/>
      <c r="I9" s="65"/>
    </row>
    <row r="10" spans="1:9" ht="51" x14ac:dyDescent="0.2">
      <c r="A10" s="379" t="s">
        <v>146</v>
      </c>
      <c r="B10" s="58" t="s">
        <v>367</v>
      </c>
      <c r="C10" s="565" t="s">
        <v>13</v>
      </c>
      <c r="D10" s="114" t="s">
        <v>203</v>
      </c>
      <c r="E10" s="566" t="s">
        <v>10</v>
      </c>
      <c r="F10" s="567" t="s">
        <v>10</v>
      </c>
      <c r="G10" s="151"/>
      <c r="H10" s="407"/>
      <c r="I10" s="568"/>
    </row>
    <row r="11" spans="1:9" ht="76.5" x14ac:dyDescent="0.2">
      <c r="A11" s="395" t="s">
        <v>160</v>
      </c>
      <c r="B11" s="71" t="s">
        <v>299</v>
      </c>
      <c r="C11" s="44" t="s">
        <v>201</v>
      </c>
      <c r="D11" s="162" t="s">
        <v>125</v>
      </c>
      <c r="E11" s="155" t="s">
        <v>10</v>
      </c>
      <c r="F11" s="155" t="s">
        <v>10</v>
      </c>
      <c r="G11" s="82"/>
      <c r="H11" s="398"/>
      <c r="I11" s="82"/>
    </row>
    <row r="12" spans="1:9" ht="64.5" thickBot="1" x14ac:dyDescent="0.25">
      <c r="A12" s="852" t="s">
        <v>227</v>
      </c>
      <c r="B12" s="90" t="s">
        <v>368</v>
      </c>
      <c r="C12" s="194" t="s">
        <v>271</v>
      </c>
      <c r="D12" s="195" t="s">
        <v>228</v>
      </c>
      <c r="E12" s="79" t="s">
        <v>10</v>
      </c>
      <c r="F12" s="196"/>
      <c r="G12" s="196"/>
      <c r="H12" s="853"/>
      <c r="I12" s="531"/>
    </row>
    <row r="13" spans="1:9" s="193" customFormat="1" ht="14.25" thickTop="1" thickBot="1" x14ac:dyDescent="0.25">
      <c r="A13" s="387" t="s">
        <v>86</v>
      </c>
      <c r="B13" s="197"/>
      <c r="C13" s="198"/>
      <c r="D13" s="199"/>
      <c r="E13" s="200"/>
      <c r="F13" s="201"/>
      <c r="G13" s="201"/>
      <c r="H13" s="202"/>
      <c r="I13" s="530"/>
    </row>
    <row r="14" spans="1:9" ht="15.75" x14ac:dyDescent="0.2">
      <c r="A14" s="909" t="s">
        <v>215</v>
      </c>
      <c r="B14" s="910"/>
      <c r="C14" s="910"/>
      <c r="D14" s="910"/>
      <c r="E14" s="910"/>
      <c r="F14" s="911"/>
    </row>
    <row r="15" spans="1:9" x14ac:dyDescent="0.2">
      <c r="A15" s="526"/>
      <c r="B15" s="904" t="s">
        <v>55</v>
      </c>
      <c r="C15" s="905"/>
      <c r="D15" s="905"/>
      <c r="E15" s="905"/>
      <c r="F15" s="912"/>
    </row>
    <row r="16" spans="1:9" x14ac:dyDescent="0.2">
      <c r="A16" s="382"/>
      <c r="B16" s="913" t="s">
        <v>8</v>
      </c>
      <c r="C16" s="914"/>
      <c r="D16" s="914"/>
      <c r="E16" s="914"/>
      <c r="F16" s="915"/>
    </row>
    <row r="17" spans="1:6" ht="63.75" customHeight="1" x14ac:dyDescent="0.2">
      <c r="A17" s="527"/>
      <c r="B17" s="890" t="s">
        <v>290</v>
      </c>
      <c r="C17" s="891"/>
      <c r="D17" s="523"/>
      <c r="E17" s="523"/>
      <c r="F17" s="523"/>
    </row>
    <row r="18" spans="1:6" x14ac:dyDescent="0.2">
      <c r="A18" s="528"/>
      <c r="B18" s="916" t="s">
        <v>289</v>
      </c>
      <c r="C18" s="917"/>
      <c r="D18" s="918"/>
      <c r="E18" s="918"/>
      <c r="F18" s="918"/>
    </row>
    <row r="19" spans="1:6" ht="63.75" customHeight="1" thickBot="1" x14ac:dyDescent="0.25">
      <c r="A19" s="529"/>
      <c r="B19" s="907" t="s">
        <v>291</v>
      </c>
      <c r="C19" s="908"/>
      <c r="D19" s="55"/>
      <c r="E19" s="55"/>
      <c r="F19" s="55"/>
    </row>
  </sheetData>
  <mergeCells count="6">
    <mergeCell ref="B19:C19"/>
    <mergeCell ref="A14:F14"/>
    <mergeCell ref="B15:F15"/>
    <mergeCell ref="B16:F16"/>
    <mergeCell ref="B18:F18"/>
    <mergeCell ref="B17:C17"/>
  </mergeCells>
  <pageMargins left="0.7" right="0.7" top="0.75" bottom="0.75" header="0.3" footer="0.3"/>
  <pageSetup scale="90" orientation="landscape" horizontalDpi="200" verticalDpi="200" r:id="rId1"/>
  <headerFooter>
    <oddHeader>&amp;CPriority Reemployment Planning Review
2014-2015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5"/>
  <sheetViews>
    <sheetView showGridLines="0" tabSelected="1" showRuler="0" zoomScaleNormal="100" workbookViewId="0">
      <selection activeCell="B2" sqref="B2"/>
    </sheetView>
  </sheetViews>
  <sheetFormatPr defaultColWidth="12.5703125" defaultRowHeight="12.75" x14ac:dyDescent="0.2"/>
  <cols>
    <col min="1" max="1" width="9" style="21" customWidth="1"/>
    <col min="2" max="2" width="41.5703125" style="5" customWidth="1"/>
    <col min="3" max="3" width="14.5703125" style="3" customWidth="1"/>
    <col min="4" max="4" width="18.7109375" style="3" customWidth="1"/>
    <col min="5" max="5" width="8.5703125" style="3" customWidth="1"/>
    <col min="6" max="6" width="9.42578125" style="12" customWidth="1"/>
    <col min="7" max="7" width="12.5703125" style="13" customWidth="1"/>
    <col min="8" max="8" width="12.5703125" style="9" customWidth="1"/>
    <col min="9" max="16384" width="12.5703125" style="6"/>
  </cols>
  <sheetData>
    <row r="1" spans="1:76" ht="48.75" customHeight="1" x14ac:dyDescent="0.2">
      <c r="A1" s="510"/>
      <c r="B1" s="509" t="s">
        <v>406</v>
      </c>
      <c r="C1" s="333" t="s">
        <v>0</v>
      </c>
      <c r="D1" s="334" t="s">
        <v>1</v>
      </c>
      <c r="E1" s="333" t="s">
        <v>5</v>
      </c>
      <c r="F1" s="493" t="s">
        <v>6</v>
      </c>
      <c r="G1" s="494">
        <v>1</v>
      </c>
      <c r="H1" s="335">
        <f>G1+1</f>
        <v>2</v>
      </c>
      <c r="I1" s="335">
        <f t="shared" ref="I1:O1" si="0">H1+1</f>
        <v>3</v>
      </c>
      <c r="J1" s="335">
        <f t="shared" si="0"/>
        <v>4</v>
      </c>
      <c r="K1" s="335">
        <f t="shared" si="0"/>
        <v>5</v>
      </c>
      <c r="L1" s="335">
        <f t="shared" si="0"/>
        <v>6</v>
      </c>
      <c r="M1" s="336">
        <f t="shared" si="0"/>
        <v>7</v>
      </c>
      <c r="N1" s="335">
        <f t="shared" si="0"/>
        <v>8</v>
      </c>
      <c r="O1" s="335">
        <f t="shared" si="0"/>
        <v>9</v>
      </c>
      <c r="P1" s="481">
        <f>O1+1</f>
        <v>10</v>
      </c>
      <c r="Q1" s="7"/>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row>
    <row r="2" spans="1:76" ht="25.5" x14ac:dyDescent="0.2">
      <c r="A2" s="834" t="s">
        <v>282</v>
      </c>
      <c r="B2" s="835" t="s">
        <v>2</v>
      </c>
      <c r="C2" s="836"/>
      <c r="D2" s="808" t="s">
        <v>221</v>
      </c>
      <c r="E2" s="837" t="s">
        <v>10</v>
      </c>
      <c r="F2" s="838"/>
      <c r="G2" s="495"/>
      <c r="H2" s="16"/>
      <c r="I2" s="17"/>
      <c r="J2" s="17"/>
      <c r="K2" s="17"/>
      <c r="L2" s="17"/>
      <c r="M2" s="511"/>
      <c r="N2" s="15"/>
      <c r="O2" s="15"/>
      <c r="P2" s="482"/>
      <c r="Q2" s="7"/>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25.5" x14ac:dyDescent="0.2">
      <c r="A3" s="834" t="s">
        <v>281</v>
      </c>
      <c r="B3" s="835" t="s">
        <v>3</v>
      </c>
      <c r="C3" s="836"/>
      <c r="D3" s="808" t="s">
        <v>221</v>
      </c>
      <c r="E3" s="837" t="s">
        <v>10</v>
      </c>
      <c r="F3" s="838"/>
      <c r="G3" s="495"/>
      <c r="H3" s="16"/>
      <c r="I3" s="17"/>
      <c r="J3" s="17"/>
      <c r="K3" s="17"/>
      <c r="L3" s="17"/>
      <c r="M3" s="15"/>
      <c r="N3" s="15"/>
      <c r="O3" s="15"/>
      <c r="P3" s="482"/>
      <c r="Q3" s="7"/>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row>
    <row r="4" spans="1:76" ht="25.5" x14ac:dyDescent="0.2">
      <c r="A4" s="839" t="s">
        <v>280</v>
      </c>
      <c r="B4" s="840" t="s">
        <v>305</v>
      </c>
      <c r="C4" s="841"/>
      <c r="D4" s="842" t="s">
        <v>221</v>
      </c>
      <c r="E4" s="843" t="s">
        <v>10</v>
      </c>
      <c r="F4" s="844"/>
      <c r="G4" s="496"/>
      <c r="H4" s="208"/>
      <c r="I4" s="17"/>
      <c r="J4" s="17"/>
      <c r="K4" s="17"/>
      <c r="L4" s="17"/>
      <c r="M4" s="15"/>
      <c r="N4" s="15"/>
      <c r="O4" s="15"/>
      <c r="P4" s="482"/>
      <c r="Q4" s="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76" ht="30" customHeight="1" x14ac:dyDescent="0.2">
      <c r="A5" s="845" t="s">
        <v>283</v>
      </c>
      <c r="B5" s="797" t="s">
        <v>380</v>
      </c>
      <c r="C5" s="846"/>
      <c r="D5" s="808" t="s">
        <v>221</v>
      </c>
      <c r="E5" s="847" t="s">
        <v>10</v>
      </c>
      <c r="F5" s="838"/>
      <c r="G5" s="497"/>
      <c r="H5" s="15"/>
      <c r="I5" s="69"/>
      <c r="J5" s="69"/>
      <c r="K5" s="69"/>
      <c r="L5" s="69"/>
      <c r="M5" s="15"/>
      <c r="N5" s="15"/>
      <c r="O5" s="15"/>
      <c r="P5" s="482"/>
      <c r="Q5" s="7"/>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row>
    <row r="6" spans="1:76" x14ac:dyDescent="0.2">
      <c r="A6" s="848" t="s">
        <v>284</v>
      </c>
      <c r="B6" s="836" t="s">
        <v>4</v>
      </c>
      <c r="C6" s="925"/>
      <c r="D6" s="925"/>
      <c r="E6" s="925"/>
      <c r="F6" s="926"/>
      <c r="G6" s="498"/>
      <c r="H6" s="203"/>
      <c r="I6" s="203"/>
      <c r="J6" s="203"/>
      <c r="K6" s="203"/>
      <c r="L6" s="203"/>
      <c r="M6" s="204"/>
      <c r="N6" s="203"/>
      <c r="O6" s="203"/>
      <c r="P6" s="483"/>
      <c r="Q6" s="8"/>
      <c r="R6" s="8"/>
      <c r="S6" s="8"/>
      <c r="T6" s="8"/>
      <c r="U6" s="8"/>
    </row>
    <row r="7" spans="1:76" x14ac:dyDescent="0.2">
      <c r="A7" s="849" t="s">
        <v>285</v>
      </c>
      <c r="B7" s="813" t="s">
        <v>328</v>
      </c>
      <c r="C7" s="926"/>
      <c r="D7" s="927"/>
      <c r="E7" s="927"/>
      <c r="F7" s="927"/>
      <c r="G7" s="499"/>
      <c r="H7" s="10"/>
      <c r="I7" s="10"/>
      <c r="J7" s="10"/>
      <c r="K7" s="10"/>
      <c r="L7" s="10"/>
      <c r="M7" s="11"/>
      <c r="N7" s="10"/>
      <c r="O7" s="10"/>
      <c r="P7" s="483"/>
      <c r="Q7" s="8"/>
      <c r="R7" s="8"/>
      <c r="S7" s="8"/>
      <c r="T7" s="8"/>
      <c r="U7" s="8"/>
    </row>
    <row r="8" spans="1:76" s="209" customFormat="1" ht="28.9" customHeight="1" x14ac:dyDescent="0.2">
      <c r="A8" s="512"/>
      <c r="B8" s="210" t="s">
        <v>274</v>
      </c>
      <c r="C8" s="933" t="s">
        <v>9</v>
      </c>
      <c r="D8" s="934"/>
      <c r="E8" s="934"/>
      <c r="F8" s="934"/>
      <c r="G8" s="934"/>
      <c r="H8" s="934"/>
      <c r="I8" s="934"/>
      <c r="J8" s="934"/>
      <c r="K8" s="934"/>
      <c r="L8" s="934"/>
      <c r="M8" s="934"/>
      <c r="N8" s="934"/>
      <c r="O8" s="934"/>
      <c r="P8" s="935"/>
      <c r="Q8" s="484"/>
      <c r="R8" s="472"/>
      <c r="S8" s="472"/>
      <c r="T8" s="472"/>
      <c r="U8" s="472"/>
    </row>
    <row r="9" spans="1:76" ht="30" customHeight="1" x14ac:dyDescent="0.2">
      <c r="A9" s="513" t="s">
        <v>32</v>
      </c>
      <c r="B9" s="106" t="s">
        <v>324</v>
      </c>
      <c r="C9" s="553" t="s">
        <v>416</v>
      </c>
      <c r="D9" s="559" t="s">
        <v>83</v>
      </c>
      <c r="E9" s="77" t="s">
        <v>10</v>
      </c>
      <c r="F9" s="207"/>
      <c r="G9" s="448"/>
      <c r="H9" s="445"/>
      <c r="I9" s="445"/>
      <c r="J9" s="448"/>
      <c r="K9" s="448"/>
      <c r="L9" s="445" t="s">
        <v>9</v>
      </c>
      <c r="M9" s="445"/>
      <c r="N9" s="445"/>
      <c r="O9" s="445"/>
      <c r="P9" s="478"/>
      <c r="Q9" s="124"/>
      <c r="R9" s="124"/>
      <c r="S9" s="124"/>
      <c r="T9" s="124"/>
      <c r="U9" s="124"/>
    </row>
    <row r="10" spans="1:76" ht="34.9" customHeight="1" x14ac:dyDescent="0.2">
      <c r="A10" s="513" t="s">
        <v>35</v>
      </c>
      <c r="B10" s="106" t="s">
        <v>300</v>
      </c>
      <c r="C10" s="553" t="s">
        <v>13</v>
      </c>
      <c r="D10" s="559"/>
      <c r="E10" s="77" t="s">
        <v>10</v>
      </c>
      <c r="F10" s="207"/>
      <c r="G10" s="448"/>
      <c r="H10" s="445"/>
      <c r="I10" s="445"/>
      <c r="J10" s="448"/>
      <c r="K10" s="448"/>
      <c r="L10" s="445"/>
      <c r="M10" s="445" t="s">
        <v>9</v>
      </c>
      <c r="N10" s="445"/>
      <c r="O10" s="445"/>
      <c r="P10" s="478"/>
      <c r="Q10" s="124"/>
      <c r="R10" s="124"/>
      <c r="S10" s="124"/>
      <c r="T10" s="124"/>
      <c r="U10" s="124"/>
    </row>
    <row r="11" spans="1:76" ht="51.6" customHeight="1" x14ac:dyDescent="0.2">
      <c r="A11" s="386" t="s">
        <v>14</v>
      </c>
      <c r="B11" s="71" t="s">
        <v>372</v>
      </c>
      <c r="C11" s="554" t="s">
        <v>13</v>
      </c>
      <c r="D11" s="555" t="s">
        <v>387</v>
      </c>
      <c r="E11" s="18" t="s">
        <v>10</v>
      </c>
      <c r="F11" s="129" t="s">
        <v>10</v>
      </c>
      <c r="G11" s="450" t="str">
        <f t="shared" ref="G11:P11" si="1">IF(G10= "n","x","")</f>
        <v/>
      </c>
      <c r="H11" s="450" t="str">
        <f t="shared" si="1"/>
        <v/>
      </c>
      <c r="I11" s="450" t="str">
        <f t="shared" si="1"/>
        <v/>
      </c>
      <c r="J11" s="450" t="str">
        <f t="shared" si="1"/>
        <v/>
      </c>
      <c r="K11" s="450" t="str">
        <f t="shared" si="1"/>
        <v/>
      </c>
      <c r="L11" s="450" t="str">
        <f t="shared" si="1"/>
        <v/>
      </c>
      <c r="M11" s="450" t="str">
        <f t="shared" si="1"/>
        <v/>
      </c>
      <c r="N11" s="450" t="str">
        <f t="shared" si="1"/>
        <v/>
      </c>
      <c r="O11" s="450" t="str">
        <f t="shared" si="1"/>
        <v/>
      </c>
      <c r="P11" s="479" t="str">
        <f t="shared" si="1"/>
        <v/>
      </c>
      <c r="Q11" s="124"/>
      <c r="R11" s="124"/>
      <c r="S11" s="124"/>
      <c r="T11" s="124"/>
      <c r="U11" s="124"/>
    </row>
    <row r="12" spans="1:76" ht="54" customHeight="1" x14ac:dyDescent="0.2">
      <c r="A12" s="454" t="s">
        <v>39</v>
      </c>
      <c r="B12" s="71" t="s">
        <v>301</v>
      </c>
      <c r="C12" s="555" t="s">
        <v>415</v>
      </c>
      <c r="D12" s="555" t="s">
        <v>388</v>
      </c>
      <c r="E12" s="18" t="s">
        <v>10</v>
      </c>
      <c r="F12" s="129"/>
      <c r="G12" s="447"/>
      <c r="H12" s="447"/>
      <c r="I12" s="447"/>
      <c r="J12" s="446"/>
      <c r="K12" s="446"/>
      <c r="L12" s="446"/>
      <c r="M12" s="446"/>
      <c r="N12" s="446"/>
      <c r="O12" s="446" t="s">
        <v>9</v>
      </c>
      <c r="P12" s="478"/>
      <c r="Q12" s="124"/>
      <c r="R12" s="124"/>
      <c r="S12" s="124"/>
      <c r="T12" s="124"/>
      <c r="U12" s="124"/>
      <c r="V12" s="14"/>
      <c r="W12" s="14"/>
      <c r="X12" s="14"/>
      <c r="Y12" s="14"/>
      <c r="Z12" s="14"/>
      <c r="AA12" s="14"/>
      <c r="AB12" s="14"/>
    </row>
    <row r="13" spans="1:76" ht="30" customHeight="1" x14ac:dyDescent="0.2">
      <c r="A13" s="386" t="s">
        <v>40</v>
      </c>
      <c r="B13" s="71" t="s">
        <v>352</v>
      </c>
      <c r="C13" s="555" t="s">
        <v>416</v>
      </c>
      <c r="D13" s="560" t="s">
        <v>83</v>
      </c>
      <c r="E13" s="18" t="s">
        <v>10</v>
      </c>
      <c r="F13" s="129"/>
      <c r="G13" s="448"/>
      <c r="H13" s="449"/>
      <c r="I13" s="449"/>
      <c r="J13" s="57"/>
      <c r="K13" s="57"/>
      <c r="L13" s="57"/>
      <c r="M13" s="54"/>
      <c r="N13" s="41"/>
      <c r="O13" s="41"/>
      <c r="P13" s="75" t="s">
        <v>9</v>
      </c>
      <c r="Q13" s="2"/>
      <c r="R13" s="2"/>
      <c r="S13" s="2"/>
      <c r="T13" s="2"/>
      <c r="U13" s="2"/>
    </row>
    <row r="14" spans="1:76" ht="39" customHeight="1" x14ac:dyDescent="0.2">
      <c r="A14" s="454" t="s">
        <v>17</v>
      </c>
      <c r="B14" s="24" t="s">
        <v>322</v>
      </c>
      <c r="C14" s="569" t="s">
        <v>13</v>
      </c>
      <c r="D14" s="556" t="s">
        <v>389</v>
      </c>
      <c r="E14" s="41" t="s">
        <v>10</v>
      </c>
      <c r="F14" s="570" t="s">
        <v>10</v>
      </c>
      <c r="G14" s="791"/>
      <c r="H14" s="446" t="str">
        <f t="shared" ref="H14:P14" si="2">IF(H13= "n","x","")</f>
        <v/>
      </c>
      <c r="I14" s="446" t="str">
        <f t="shared" si="2"/>
        <v/>
      </c>
      <c r="J14" s="446" t="str">
        <f t="shared" si="2"/>
        <v/>
      </c>
      <c r="K14" s="446" t="str">
        <f t="shared" si="2"/>
        <v/>
      </c>
      <c r="L14" s="446" t="str">
        <f t="shared" si="2"/>
        <v/>
      </c>
      <c r="M14" s="446" t="str">
        <f t="shared" si="2"/>
        <v/>
      </c>
      <c r="N14" s="446" t="str">
        <f t="shared" si="2"/>
        <v/>
      </c>
      <c r="O14" s="446" t="str">
        <f t="shared" si="2"/>
        <v/>
      </c>
      <c r="P14" s="478" t="str">
        <f t="shared" si="2"/>
        <v/>
      </c>
      <c r="Q14" s="2"/>
      <c r="R14" s="2"/>
      <c r="S14" s="2"/>
      <c r="T14" s="2"/>
      <c r="U14" s="2"/>
    </row>
    <row r="15" spans="1:76" ht="39" customHeight="1" x14ac:dyDescent="0.2">
      <c r="A15" s="386" t="s">
        <v>18</v>
      </c>
      <c r="B15" s="23" t="s">
        <v>320</v>
      </c>
      <c r="C15" s="554" t="s">
        <v>13</v>
      </c>
      <c r="D15" s="555" t="s">
        <v>389</v>
      </c>
      <c r="E15" s="47" t="s">
        <v>10</v>
      </c>
      <c r="F15" s="61" t="s">
        <v>10</v>
      </c>
      <c r="G15" s="446" t="str">
        <f>IF(G13= "n","x","")</f>
        <v/>
      </c>
      <c r="H15" s="446" t="str">
        <f>IF(H13= "n","x","")</f>
        <v/>
      </c>
      <c r="I15" s="446" t="str">
        <f t="shared" ref="I15:P15" si="3">IF(I13= "n","x","")</f>
        <v/>
      </c>
      <c r="J15" s="446" t="str">
        <f t="shared" si="3"/>
        <v/>
      </c>
      <c r="K15" s="446" t="str">
        <f t="shared" si="3"/>
        <v/>
      </c>
      <c r="L15" s="446" t="str">
        <f t="shared" si="3"/>
        <v/>
      </c>
      <c r="M15" s="446" t="str">
        <f t="shared" si="3"/>
        <v/>
      </c>
      <c r="N15" s="446" t="str">
        <f t="shared" si="3"/>
        <v/>
      </c>
      <c r="O15" s="446" t="str">
        <f t="shared" si="3"/>
        <v/>
      </c>
      <c r="P15" s="478" t="str">
        <f t="shared" si="3"/>
        <v/>
      </c>
      <c r="Q15" s="2"/>
      <c r="R15" s="2"/>
      <c r="S15" s="2"/>
      <c r="T15" s="2"/>
      <c r="U15" s="2"/>
    </row>
    <row r="16" spans="1:76" ht="55.5" customHeight="1" x14ac:dyDescent="0.2">
      <c r="A16" s="454" t="s">
        <v>57</v>
      </c>
      <c r="B16" s="24" t="s">
        <v>371</v>
      </c>
      <c r="C16" s="556" t="s">
        <v>27</v>
      </c>
      <c r="D16" s="555" t="s">
        <v>389</v>
      </c>
      <c r="E16" s="47" t="s">
        <v>10</v>
      </c>
      <c r="F16" s="61" t="s">
        <v>10</v>
      </c>
      <c r="G16" s="446" t="str">
        <f>IF(G15= "n","x","")</f>
        <v/>
      </c>
      <c r="H16" s="446" t="str">
        <f t="shared" ref="H16:P16" si="4">IF(H15= "n","x","")</f>
        <v/>
      </c>
      <c r="I16" s="446" t="str">
        <f t="shared" si="4"/>
        <v/>
      </c>
      <c r="J16" s="446" t="str">
        <f t="shared" si="4"/>
        <v/>
      </c>
      <c r="K16" s="446" t="str">
        <f t="shared" si="4"/>
        <v/>
      </c>
      <c r="L16" s="446" t="str">
        <f t="shared" si="4"/>
        <v/>
      </c>
      <c r="M16" s="446" t="str">
        <f t="shared" si="4"/>
        <v/>
      </c>
      <c r="N16" s="446" t="str">
        <f t="shared" si="4"/>
        <v/>
      </c>
      <c r="O16" s="446" t="str">
        <f t="shared" si="4"/>
        <v/>
      </c>
      <c r="P16" s="478" t="str">
        <f t="shared" si="4"/>
        <v/>
      </c>
      <c r="Q16" s="124" t="str">
        <f t="shared" ref="Q16:U16" si="5">IF(Q14 = "n","x","")</f>
        <v/>
      </c>
      <c r="R16" s="124" t="str">
        <f t="shared" si="5"/>
        <v/>
      </c>
      <c r="S16" s="124" t="str">
        <f t="shared" si="5"/>
        <v/>
      </c>
      <c r="T16" s="124" t="str">
        <f t="shared" si="5"/>
        <v/>
      </c>
      <c r="U16" s="124" t="str">
        <f t="shared" si="5"/>
        <v/>
      </c>
    </row>
    <row r="17" spans="1:21" ht="38.25" x14ac:dyDescent="0.2">
      <c r="A17" s="454" t="s">
        <v>58</v>
      </c>
      <c r="B17" s="71" t="s">
        <v>321</v>
      </c>
      <c r="C17" s="555" t="s">
        <v>416</v>
      </c>
      <c r="D17" s="555" t="s">
        <v>389</v>
      </c>
      <c r="E17" s="47" t="s">
        <v>10</v>
      </c>
      <c r="F17" s="61" t="s">
        <v>10</v>
      </c>
      <c r="G17" s="446" t="str">
        <f>IF(G15= "n","x","")</f>
        <v/>
      </c>
      <c r="H17" s="446" t="str">
        <f t="shared" ref="H17:P17" si="6">IF(H15= "n","x","")</f>
        <v/>
      </c>
      <c r="I17" s="446" t="str">
        <f t="shared" si="6"/>
        <v/>
      </c>
      <c r="J17" s="446" t="str">
        <f t="shared" si="6"/>
        <v/>
      </c>
      <c r="K17" s="446" t="str">
        <f t="shared" si="6"/>
        <v/>
      </c>
      <c r="L17" s="446" t="str">
        <f t="shared" si="6"/>
        <v/>
      </c>
      <c r="M17" s="446" t="str">
        <f t="shared" si="6"/>
        <v/>
      </c>
      <c r="N17" s="446" t="str">
        <f t="shared" si="6"/>
        <v/>
      </c>
      <c r="O17" s="446" t="str">
        <f t="shared" si="6"/>
        <v/>
      </c>
      <c r="P17" s="478" t="str">
        <f t="shared" si="6"/>
        <v/>
      </c>
      <c r="Q17" s="124" t="str">
        <f t="shared" ref="Q17:U17" si="7">IF(Q16 = "n","x","")</f>
        <v/>
      </c>
      <c r="R17" s="124" t="str">
        <f t="shared" si="7"/>
        <v/>
      </c>
      <c r="S17" s="124" t="str">
        <f t="shared" si="7"/>
        <v/>
      </c>
      <c r="T17" s="124" t="str">
        <f t="shared" si="7"/>
        <v/>
      </c>
      <c r="U17" s="124" t="str">
        <f t="shared" si="7"/>
        <v/>
      </c>
    </row>
    <row r="18" spans="1:21" ht="42.75" customHeight="1" x14ac:dyDescent="0.2">
      <c r="A18" s="533" t="s">
        <v>296</v>
      </c>
      <c r="B18" s="24" t="s">
        <v>370</v>
      </c>
      <c r="C18" s="555" t="s">
        <v>417</v>
      </c>
      <c r="D18" s="561" t="s">
        <v>223</v>
      </c>
      <c r="E18" s="47" t="s">
        <v>10</v>
      </c>
      <c r="F18" s="61"/>
      <c r="G18" s="446" t="str">
        <f>IF(G17= "n","x","")</f>
        <v/>
      </c>
      <c r="H18" s="446" t="str">
        <f t="shared" ref="H18:P18" si="8">IF(H17= "n","x","")</f>
        <v/>
      </c>
      <c r="I18" s="446" t="str">
        <f t="shared" si="8"/>
        <v/>
      </c>
      <c r="J18" s="446" t="str">
        <f t="shared" si="8"/>
        <v/>
      </c>
      <c r="K18" s="446" t="str">
        <f t="shared" si="8"/>
        <v/>
      </c>
      <c r="L18" s="446" t="str">
        <f t="shared" si="8"/>
        <v/>
      </c>
      <c r="M18" s="446" t="str">
        <f t="shared" si="8"/>
        <v/>
      </c>
      <c r="N18" s="446" t="str">
        <f t="shared" si="8"/>
        <v/>
      </c>
      <c r="O18" s="446" t="str">
        <f t="shared" si="8"/>
        <v/>
      </c>
      <c r="P18" s="478" t="str">
        <f t="shared" si="8"/>
        <v/>
      </c>
      <c r="Q18" s="124" t="str">
        <f t="shared" ref="Q18:U18" si="9">IF(Q14 = "n","x","")</f>
        <v/>
      </c>
      <c r="R18" s="124" t="str">
        <f t="shared" si="9"/>
        <v/>
      </c>
      <c r="S18" s="124" t="str">
        <f t="shared" si="9"/>
        <v/>
      </c>
      <c r="T18" s="124" t="str">
        <f t="shared" si="9"/>
        <v/>
      </c>
      <c r="U18" s="124" t="str">
        <f t="shared" si="9"/>
        <v/>
      </c>
    </row>
    <row r="19" spans="1:21" ht="45" customHeight="1" thickBot="1" x14ac:dyDescent="0.25">
      <c r="A19" s="514" t="s">
        <v>41</v>
      </c>
      <c r="B19" s="552" t="s">
        <v>353</v>
      </c>
      <c r="C19" s="557" t="s">
        <v>417</v>
      </c>
      <c r="D19" s="562" t="s">
        <v>161</v>
      </c>
      <c r="E19" s="452" t="s">
        <v>10</v>
      </c>
      <c r="F19" s="453"/>
      <c r="G19" s="477"/>
      <c r="H19" s="473"/>
      <c r="I19" s="474"/>
      <c r="J19" s="473"/>
      <c r="K19" s="473"/>
      <c r="L19" s="473"/>
      <c r="M19" s="473"/>
      <c r="N19" s="473"/>
      <c r="O19" s="473"/>
      <c r="P19" s="480"/>
      <c r="Q19" s="124"/>
      <c r="R19" s="124"/>
      <c r="S19" s="124"/>
      <c r="T19" s="124"/>
      <c r="U19" s="124"/>
    </row>
    <row r="20" spans="1:21" s="209" customFormat="1" ht="27.6" customHeight="1" thickTop="1" thickBot="1" x14ac:dyDescent="0.25">
      <c r="A20" s="466"/>
      <c r="B20" s="467" t="s">
        <v>133</v>
      </c>
      <c r="C20" s="468"/>
      <c r="D20" s="558"/>
      <c r="E20" s="469"/>
      <c r="F20" s="469"/>
      <c r="G20" s="486"/>
      <c r="H20" s="486"/>
      <c r="I20" s="126"/>
      <c r="J20" s="126"/>
      <c r="K20" s="126"/>
      <c r="L20" s="126"/>
      <c r="M20" s="126"/>
      <c r="N20" s="126"/>
      <c r="O20" s="126"/>
      <c r="P20" s="126"/>
      <c r="Q20" s="126"/>
      <c r="R20" s="126"/>
      <c r="S20" s="126"/>
      <c r="T20" s="126"/>
      <c r="U20" s="126"/>
    </row>
    <row r="21" spans="1:21" s="156" customFormat="1" ht="39.75" thickTop="1" thickBot="1" x14ac:dyDescent="0.25">
      <c r="A21" s="454" t="s">
        <v>42</v>
      </c>
      <c r="B21" s="71" t="s">
        <v>386</v>
      </c>
      <c r="C21" s="127" t="s">
        <v>418</v>
      </c>
      <c r="D21" s="127" t="s">
        <v>128</v>
      </c>
      <c r="E21" s="19"/>
      <c r="F21" s="171" t="s">
        <v>10</v>
      </c>
      <c r="G21" s="485"/>
      <c r="H21" s="488"/>
    </row>
    <row r="22" spans="1:21" ht="27" thickTop="1" thickBot="1" x14ac:dyDescent="0.25">
      <c r="A22" s="470" t="s">
        <v>43</v>
      </c>
      <c r="B22" s="106" t="s">
        <v>157</v>
      </c>
      <c r="C22" s="106" t="s">
        <v>415</v>
      </c>
      <c r="D22" s="553" t="s">
        <v>158</v>
      </c>
      <c r="E22" s="471" t="s">
        <v>10</v>
      </c>
      <c r="F22" s="172"/>
      <c r="G22" s="489"/>
      <c r="H22" s="490"/>
      <c r="I22" s="475"/>
      <c r="J22" s="475"/>
      <c r="K22" s="475"/>
      <c r="L22" s="2"/>
      <c r="M22" s="2"/>
      <c r="N22" s="2"/>
      <c r="O22" s="2"/>
      <c r="P22" s="2"/>
      <c r="Q22" s="2"/>
      <c r="R22" s="2"/>
      <c r="S22" s="2"/>
      <c r="T22" s="2"/>
      <c r="U22" s="2"/>
    </row>
    <row r="23" spans="1:21" s="326" customFormat="1" ht="39.75" thickTop="1" thickBot="1" x14ac:dyDescent="0.25">
      <c r="A23" s="454" t="s">
        <v>22</v>
      </c>
      <c r="B23" s="153" t="s">
        <v>310</v>
      </c>
      <c r="C23" s="23" t="s">
        <v>278</v>
      </c>
      <c r="D23" s="555" t="s">
        <v>279</v>
      </c>
      <c r="E23" s="47" t="s">
        <v>10</v>
      </c>
      <c r="F23" s="53"/>
      <c r="G23" s="489"/>
      <c r="H23" s="490"/>
      <c r="I23" s="475"/>
      <c r="J23" s="475"/>
      <c r="K23" s="475"/>
      <c r="L23" s="2"/>
      <c r="M23" s="2"/>
      <c r="N23" s="2"/>
      <c r="O23" s="2"/>
      <c r="P23" s="2"/>
      <c r="Q23" s="2"/>
      <c r="R23" s="2"/>
      <c r="S23" s="2"/>
      <c r="T23" s="2"/>
      <c r="U23" s="2"/>
    </row>
    <row r="24" spans="1:21" ht="39.75" thickTop="1" thickBot="1" x14ac:dyDescent="0.25">
      <c r="A24" s="532" t="s">
        <v>44</v>
      </c>
      <c r="B24" s="71" t="s">
        <v>369</v>
      </c>
      <c r="C24" s="71" t="s">
        <v>419</v>
      </c>
      <c r="D24" s="555" t="s">
        <v>211</v>
      </c>
      <c r="E24" s="18"/>
      <c r="F24" s="172" t="s">
        <v>10</v>
      </c>
      <c r="G24" s="489"/>
      <c r="H24" s="491"/>
      <c r="I24" s="476"/>
      <c r="J24" s="476"/>
      <c r="K24" s="476"/>
      <c r="L24" s="2"/>
      <c r="M24" s="2"/>
      <c r="N24" s="2"/>
      <c r="O24" s="2"/>
      <c r="P24" s="2"/>
      <c r="Q24" s="2"/>
      <c r="R24" s="2"/>
      <c r="S24" s="2"/>
      <c r="T24" s="2"/>
      <c r="U24" s="2"/>
    </row>
    <row r="25" spans="1:21" ht="21" customHeight="1" thickTop="1" thickBot="1" x14ac:dyDescent="0.25">
      <c r="A25" s="455" t="s">
        <v>60</v>
      </c>
      <c r="B25" s="456"/>
      <c r="C25" s="457"/>
      <c r="D25" s="458"/>
      <c r="E25" s="459"/>
      <c r="F25" s="487"/>
      <c r="G25" s="492"/>
      <c r="H25" s="492"/>
    </row>
    <row r="26" spans="1:21" ht="16.5" thickTop="1" x14ac:dyDescent="0.2">
      <c r="A26" s="928" t="s">
        <v>215</v>
      </c>
      <c r="B26" s="929"/>
      <c r="C26" s="929"/>
      <c r="D26" s="929"/>
      <c r="E26" s="929"/>
      <c r="F26" s="930"/>
      <c r="G26" s="463"/>
    </row>
    <row r="27" spans="1:21" x14ac:dyDescent="0.2">
      <c r="A27" s="388"/>
      <c r="B27" s="904" t="s">
        <v>55</v>
      </c>
      <c r="C27" s="905"/>
      <c r="D27" s="905"/>
      <c r="E27" s="905"/>
      <c r="F27" s="931"/>
      <c r="G27" s="463"/>
    </row>
    <row r="28" spans="1:21" ht="15.6" customHeight="1" thickBot="1" x14ac:dyDescent="0.25">
      <c r="A28" s="503"/>
      <c r="B28" s="913" t="s">
        <v>8</v>
      </c>
      <c r="C28" s="914"/>
      <c r="D28" s="914"/>
      <c r="E28" s="914"/>
      <c r="F28" s="932"/>
      <c r="G28" s="463"/>
    </row>
    <row r="29" spans="1:21" ht="55.5" customHeight="1" thickTop="1" x14ac:dyDescent="0.2">
      <c r="A29" s="504"/>
      <c r="B29" s="919" t="s">
        <v>290</v>
      </c>
      <c r="C29" s="920"/>
      <c r="D29" s="920"/>
      <c r="E29" s="921"/>
      <c r="F29" s="461"/>
      <c r="G29" s="9"/>
    </row>
    <row r="30" spans="1:21" ht="15.6" customHeight="1" x14ac:dyDescent="0.2">
      <c r="A30" s="505"/>
      <c r="B30" s="464" t="s">
        <v>289</v>
      </c>
      <c r="C30" s="464"/>
      <c r="D30" s="465"/>
      <c r="E30" s="506"/>
      <c r="F30" s="461"/>
      <c r="G30" s="463"/>
    </row>
    <row r="31" spans="1:21" ht="63" customHeight="1" thickBot="1" x14ac:dyDescent="0.25">
      <c r="A31" s="455"/>
      <c r="B31" s="922" t="s">
        <v>291</v>
      </c>
      <c r="C31" s="923"/>
      <c r="D31" s="923"/>
      <c r="E31" s="924"/>
      <c r="F31" s="8"/>
      <c r="G31" s="9"/>
      <c r="I31" s="326" t="s">
        <v>9</v>
      </c>
    </row>
    <row r="32" spans="1:21" ht="13.5" thickTop="1" x14ac:dyDescent="0.2">
      <c r="A32" s="500"/>
      <c r="B32" s="192"/>
      <c r="C32" s="6"/>
      <c r="D32" s="6"/>
      <c r="E32" s="6"/>
      <c r="F32" s="6"/>
      <c r="G32" s="9"/>
    </row>
    <row r="33" spans="1:7" x14ac:dyDescent="0.2">
      <c r="A33" s="501"/>
      <c r="B33" s="500"/>
      <c r="C33" s="460"/>
      <c r="D33" s="462"/>
      <c r="E33" s="8"/>
      <c r="F33" s="8"/>
      <c r="G33" s="9"/>
    </row>
    <row r="34" spans="1:7" x14ac:dyDescent="0.2">
      <c r="A34" s="501"/>
      <c r="B34" s="463"/>
      <c r="C34" s="502"/>
      <c r="D34" s="502"/>
      <c r="E34" s="502"/>
      <c r="F34" s="502"/>
      <c r="G34" s="463"/>
    </row>
    <row r="35" spans="1:7" x14ac:dyDescent="0.2">
      <c r="A35" s="501"/>
      <c r="B35" s="463"/>
      <c r="C35" s="502"/>
      <c r="D35" s="502"/>
      <c r="E35" s="502"/>
      <c r="F35" s="502"/>
      <c r="G35" s="463"/>
    </row>
    <row r="36" spans="1:7" x14ac:dyDescent="0.2">
      <c r="A36" s="501"/>
      <c r="B36" s="463"/>
      <c r="C36" s="502"/>
      <c r="D36" s="502"/>
      <c r="E36" s="502"/>
      <c r="F36" s="502"/>
      <c r="G36" s="463"/>
    </row>
    <row r="37" spans="1:7" x14ac:dyDescent="0.2">
      <c r="A37" s="501"/>
      <c r="B37" s="463"/>
      <c r="C37" s="502"/>
      <c r="D37" s="502"/>
      <c r="E37" s="502"/>
      <c r="F37" s="502"/>
      <c r="G37" s="463"/>
    </row>
    <row r="38" spans="1:7" x14ac:dyDescent="0.2">
      <c r="A38" s="501"/>
      <c r="B38" s="463"/>
      <c r="C38" s="502"/>
      <c r="D38" s="502"/>
      <c r="E38" s="502"/>
      <c r="F38" s="502"/>
      <c r="G38" s="463"/>
    </row>
    <row r="39" spans="1:7" x14ac:dyDescent="0.2">
      <c r="A39" s="501"/>
      <c r="B39" s="463"/>
      <c r="C39" s="502"/>
      <c r="D39" s="502"/>
      <c r="E39" s="502"/>
      <c r="F39" s="502"/>
      <c r="G39" s="463"/>
    </row>
    <row r="40" spans="1:7" x14ac:dyDescent="0.2">
      <c r="A40" s="501"/>
      <c r="B40" s="463"/>
      <c r="C40" s="502"/>
      <c r="D40" s="502"/>
      <c r="E40" s="502"/>
      <c r="F40" s="502"/>
      <c r="G40" s="463"/>
    </row>
    <row r="41" spans="1:7" x14ac:dyDescent="0.2">
      <c r="A41" s="501"/>
      <c r="B41" s="463"/>
      <c r="C41" s="502"/>
      <c r="D41" s="502"/>
      <c r="E41" s="502"/>
      <c r="F41" s="502"/>
      <c r="G41" s="463"/>
    </row>
    <row r="42" spans="1:7" x14ac:dyDescent="0.2">
      <c r="A42" s="501"/>
      <c r="B42" s="463"/>
      <c r="C42" s="502"/>
      <c r="D42" s="502"/>
      <c r="E42" s="502"/>
      <c r="F42" s="502"/>
      <c r="G42" s="463"/>
    </row>
    <row r="43" spans="1:7" x14ac:dyDescent="0.2">
      <c r="A43" s="501"/>
      <c r="B43" s="463"/>
      <c r="C43" s="502"/>
      <c r="D43" s="502"/>
      <c r="E43" s="502"/>
      <c r="F43" s="502"/>
      <c r="G43" s="463"/>
    </row>
    <row r="44" spans="1:7" x14ac:dyDescent="0.2">
      <c r="A44" s="501"/>
      <c r="B44" s="463"/>
      <c r="C44" s="502"/>
      <c r="D44" s="502"/>
      <c r="E44" s="502"/>
      <c r="F44" s="502"/>
      <c r="G44" s="463"/>
    </row>
    <row r="45" spans="1:7" x14ac:dyDescent="0.2">
      <c r="A45" s="501"/>
      <c r="B45" s="463"/>
      <c r="C45" s="502"/>
      <c r="D45" s="502"/>
      <c r="E45" s="502"/>
      <c r="F45" s="502"/>
      <c r="G45" s="463"/>
    </row>
    <row r="46" spans="1:7" x14ac:dyDescent="0.2">
      <c r="A46" s="501"/>
      <c r="B46" s="463"/>
      <c r="C46" s="502"/>
      <c r="D46" s="502"/>
      <c r="E46" s="502"/>
      <c r="F46" s="502"/>
      <c r="G46" s="463"/>
    </row>
    <row r="47" spans="1:7" x14ac:dyDescent="0.2">
      <c r="A47" s="501"/>
      <c r="B47" s="463"/>
      <c r="C47" s="502"/>
      <c r="D47" s="502"/>
      <c r="E47" s="502"/>
      <c r="F47" s="502"/>
      <c r="G47" s="463"/>
    </row>
    <row r="48" spans="1:7" x14ac:dyDescent="0.2">
      <c r="A48" s="501"/>
      <c r="B48" s="463"/>
      <c r="C48" s="502"/>
      <c r="D48" s="502"/>
      <c r="E48" s="502"/>
      <c r="F48" s="502"/>
      <c r="G48" s="463"/>
    </row>
    <row r="49" spans="1:7" x14ac:dyDescent="0.2">
      <c r="A49" s="501"/>
      <c r="B49" s="463"/>
      <c r="C49" s="502"/>
      <c r="D49" s="502"/>
      <c r="E49" s="502"/>
      <c r="F49" s="502"/>
      <c r="G49" s="463"/>
    </row>
    <row r="50" spans="1:7" x14ac:dyDescent="0.2">
      <c r="A50" s="501"/>
      <c r="B50" s="463"/>
      <c r="C50" s="502"/>
      <c r="D50" s="502"/>
      <c r="E50" s="502"/>
      <c r="F50" s="502"/>
      <c r="G50" s="463"/>
    </row>
    <row r="51" spans="1:7" x14ac:dyDescent="0.2">
      <c r="A51" s="501"/>
      <c r="B51" s="463"/>
      <c r="C51" s="502"/>
      <c r="D51" s="502"/>
      <c r="E51" s="502"/>
      <c r="F51" s="502"/>
      <c r="G51" s="463"/>
    </row>
    <row r="52" spans="1:7" x14ac:dyDescent="0.2">
      <c r="A52" s="501"/>
      <c r="B52" s="463"/>
      <c r="C52" s="502"/>
      <c r="D52" s="502"/>
      <c r="E52" s="502"/>
      <c r="F52" s="502"/>
      <c r="G52" s="463"/>
    </row>
    <row r="53" spans="1:7" x14ac:dyDescent="0.2">
      <c r="A53" s="501"/>
      <c r="B53" s="463"/>
      <c r="C53" s="502"/>
      <c r="D53" s="502"/>
      <c r="E53" s="502"/>
      <c r="F53" s="502"/>
      <c r="G53" s="463"/>
    </row>
    <row r="54" spans="1:7" x14ac:dyDescent="0.2">
      <c r="A54" s="501"/>
      <c r="B54" s="463"/>
      <c r="C54" s="502"/>
      <c r="D54" s="502"/>
      <c r="E54" s="502"/>
      <c r="F54" s="502"/>
      <c r="G54" s="463"/>
    </row>
    <row r="55" spans="1:7" x14ac:dyDescent="0.2">
      <c r="A55" s="501"/>
      <c r="B55" s="463"/>
      <c r="C55" s="502"/>
      <c r="D55" s="502"/>
      <c r="E55" s="502"/>
      <c r="F55" s="502"/>
      <c r="G55" s="463"/>
    </row>
  </sheetData>
  <customSheetViews>
    <customSheetView guid="{8BADEEF2-3F9E-4E5E-964F-4A296CCC2119}">
      <pane xSplit="6" ySplit="1" topLeftCell="G2" activePane="bottomRight" state="frozen"/>
      <selection pane="bottomRight" activeCell="H29" sqref="H29"/>
      <pageMargins left="0.75" right="0.75" top="1" bottom="1" header="0.5" footer="0.5"/>
      <headerFooter alignWithMargins="0"/>
    </customSheetView>
    <customSheetView guid="{0BB5C046-3835-4751-A372-A631C7B5E58A}" showRuler="0">
      <pane xSplit="6" ySplit="1" topLeftCell="G2" activePane="bottomRight" state="frozen"/>
      <selection pane="bottomRight" activeCell="G16" sqref="G16"/>
      <pageMargins left="0.75" right="0.75" top="1" bottom="1" header="0.5" footer="0.5"/>
      <headerFooter alignWithMargins="0"/>
    </customSheetView>
    <customSheetView guid="{C88B22A9-CAE7-456F-836A-B1884D2FB5B4}" showRuler="0">
      <pane xSplit="6" ySplit="1" topLeftCell="G8" activePane="bottomRight" state="frozen"/>
      <selection pane="bottomRight" activeCell="G16" sqref="G16"/>
      <pageMargins left="0.75" right="0.75" top="1" bottom="1" header="0.5" footer="0.5"/>
      <headerFooter alignWithMargins="0"/>
    </customSheetView>
    <customSheetView guid="{F87D30DD-8E44-447F-8E54-F338AC2672B6}" showRuler="0">
      <pane xSplit="6" ySplit="1" topLeftCell="G2" activePane="bottomRight" state="frozen"/>
      <selection pane="bottomRight" activeCell="G16" sqref="G16"/>
      <pageMargins left="0.75" right="0.75" top="1" bottom="1" header="0.5" footer="0.5"/>
      <headerFooter alignWithMargins="0"/>
    </customSheetView>
    <customSheetView guid="{D0A6BC74-9105-4D3F-9753-A795205DF704}">
      <pane xSplit="6" ySplit="1" topLeftCell="G11" activePane="bottomRight" state="frozen"/>
      <selection pane="bottomRight" activeCell="H29" sqref="H29"/>
      <pageMargins left="0.75" right="0.75" top="1" bottom="1" header="0.5" footer="0.5"/>
      <headerFooter alignWithMargins="0"/>
    </customSheetView>
    <customSheetView guid="{3E4EE452-FFE4-4431-8D68-A98A9DBE99B0}" showRuler="0">
      <pane xSplit="6" ySplit="1" topLeftCell="G4" activePane="bottomRight" state="frozen"/>
      <selection pane="bottomRight" activeCell="E1" sqref="E1:F1"/>
      <pageMargins left="0.75" right="0.75" top="1" bottom="1" header="0.5" footer="0.5"/>
      <pageSetup orientation="portrait" horizontalDpi="4294967293" verticalDpi="0" r:id="rId1"/>
      <headerFooter alignWithMargins="0"/>
    </customSheetView>
  </customSheetViews>
  <mergeCells count="8">
    <mergeCell ref="B29:E29"/>
    <mergeCell ref="B31:E31"/>
    <mergeCell ref="C6:F6"/>
    <mergeCell ref="C7:F7"/>
    <mergeCell ref="A26:F26"/>
    <mergeCell ref="B27:F27"/>
    <mergeCell ref="B28:F28"/>
    <mergeCell ref="C8:P8"/>
  </mergeCells>
  <phoneticPr fontId="6" type="noConversion"/>
  <pageMargins left="0.75" right="0.75" top="1" bottom="1" header="0.5" footer="0.5"/>
  <pageSetup orientation="landscape" r:id="rId2"/>
  <headerFooter alignWithMargins="0">
    <oddHeader xml:space="preserve">&amp;CReemployment and Eligibility Assessment Programmatic Review Tool 2014-2015
</oddHeader>
  </headerFooter>
  <colBreaks count="1" manualBreakCount="1">
    <brk id="20" max="1048575" man="1"/>
  </colBreaks>
  <ignoredErrors>
    <ignoredError sqref="G15:P15 G17:P17 G16:P16"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K6" sqref="K6"/>
    </sheetView>
  </sheetViews>
  <sheetFormatPr defaultRowHeight="12.75" x14ac:dyDescent="0.2"/>
  <cols>
    <col min="2" max="2" width="45.85546875" customWidth="1"/>
  </cols>
  <sheetData>
    <row r="1" spans="1:9" ht="51" customHeight="1" x14ac:dyDescent="0.2">
      <c r="A1" s="508"/>
      <c r="B1" s="507" t="s">
        <v>319</v>
      </c>
      <c r="C1" s="431" t="s">
        <v>313</v>
      </c>
      <c r="D1" s="431" t="s">
        <v>314</v>
      </c>
      <c r="E1" s="431" t="s">
        <v>315</v>
      </c>
      <c r="F1" s="431" t="s">
        <v>316</v>
      </c>
      <c r="G1" s="432" t="s">
        <v>317</v>
      </c>
      <c r="H1" s="435" t="s">
        <v>10</v>
      </c>
      <c r="I1" s="435" t="s">
        <v>315</v>
      </c>
    </row>
    <row r="2" spans="1:9" ht="25.5" x14ac:dyDescent="0.2">
      <c r="A2" s="205" t="s">
        <v>32</v>
      </c>
      <c r="B2" s="206" t="s">
        <v>324</v>
      </c>
      <c r="C2" s="438">
        <f>COUNTIF(REA!$G9:$BX9,"Y")</f>
        <v>0</v>
      </c>
      <c r="D2" s="439">
        <f>COUNTIF(REA!$G9:$BX9,"N")</f>
        <v>0</v>
      </c>
      <c r="E2" s="438">
        <f t="shared" ref="E2" si="0">(C2 + D2)</f>
        <v>0</v>
      </c>
      <c r="F2" s="440">
        <f t="shared" ref="F2:F12" si="1">IF($E2&gt;0,$C2/$E2,0)</f>
        <v>0</v>
      </c>
      <c r="G2" s="441">
        <f t="shared" ref="G2:G12" si="2">IF($E2&gt;0,$D2/$E2,0)</f>
        <v>0</v>
      </c>
      <c r="H2" s="438">
        <f>COUNTIF(REA!$G9:$BX9,"X")</f>
        <v>0</v>
      </c>
      <c r="I2" s="438">
        <f t="shared" ref="I2" si="3">(E2 + H2)</f>
        <v>0</v>
      </c>
    </row>
    <row r="3" spans="1:9" ht="25.5" x14ac:dyDescent="0.2">
      <c r="A3" s="205" t="s">
        <v>35</v>
      </c>
      <c r="B3" s="206" t="s">
        <v>300</v>
      </c>
      <c r="C3" s="438">
        <f>COUNTIF(REA!$G10:$BX10,"Y")</f>
        <v>0</v>
      </c>
      <c r="D3" s="439">
        <f>COUNTIF(REA!$G10:$BX10,"N")</f>
        <v>0</v>
      </c>
      <c r="E3" s="438">
        <f t="shared" ref="E3:E4" si="4">(C3 + D3)</f>
        <v>0</v>
      </c>
      <c r="F3" s="440">
        <f t="shared" si="1"/>
        <v>0</v>
      </c>
      <c r="G3" s="441">
        <f t="shared" si="2"/>
        <v>0</v>
      </c>
      <c r="H3" s="438">
        <f>COUNTIF(REA!$G10:$BX10,"X")</f>
        <v>0</v>
      </c>
      <c r="I3" s="438">
        <f t="shared" ref="I3:I4" si="5">(E3 + H3)</f>
        <v>0</v>
      </c>
    </row>
    <row r="4" spans="1:9" ht="25.5" x14ac:dyDescent="0.2">
      <c r="A4" s="118" t="s">
        <v>14</v>
      </c>
      <c r="B4" s="89" t="s">
        <v>372</v>
      </c>
      <c r="C4" s="438">
        <f>COUNTIF(REA!$G11:$BX11,"Y")</f>
        <v>0</v>
      </c>
      <c r="D4" s="439">
        <f>COUNTIF(REA!$G11:$BX11,"N")</f>
        <v>0</v>
      </c>
      <c r="E4" s="438">
        <f t="shared" si="4"/>
        <v>0</v>
      </c>
      <c r="F4" s="440">
        <f t="shared" si="1"/>
        <v>0</v>
      </c>
      <c r="G4" s="441">
        <f t="shared" si="2"/>
        <v>0</v>
      </c>
      <c r="H4" s="438">
        <f>COUNTIF(REA!$G11:$BX11,"X")</f>
        <v>0</v>
      </c>
      <c r="I4" s="438">
        <f t="shared" si="5"/>
        <v>0</v>
      </c>
    </row>
    <row r="5" spans="1:9" ht="38.25" x14ac:dyDescent="0.2">
      <c r="A5" s="393" t="s">
        <v>39</v>
      </c>
      <c r="B5" s="89" t="s">
        <v>301</v>
      </c>
      <c r="C5" s="438">
        <f>COUNTIF(REA!$G12:$BX12,"Y")</f>
        <v>0</v>
      </c>
      <c r="D5" s="442">
        <f>COUNTIF(REA!$G12:$BX12,"N")</f>
        <v>0</v>
      </c>
      <c r="E5" s="438">
        <f t="shared" ref="E5:E12" si="6">(C5 + D5)</f>
        <v>0</v>
      </c>
      <c r="F5" s="440">
        <f t="shared" si="1"/>
        <v>0</v>
      </c>
      <c r="G5" s="443">
        <f t="shared" si="2"/>
        <v>0</v>
      </c>
      <c r="H5" s="438">
        <f>COUNTIF(REA!$G12:$BX12,"X")</f>
        <v>0</v>
      </c>
      <c r="I5" s="438">
        <f t="shared" ref="I5:I12" si="7">(E5 + H5)</f>
        <v>0</v>
      </c>
    </row>
    <row r="6" spans="1:9" ht="25.5" x14ac:dyDescent="0.2">
      <c r="A6" s="118" t="s">
        <v>40</v>
      </c>
      <c r="B6" s="89" t="s">
        <v>352</v>
      </c>
      <c r="C6" s="438">
        <f>COUNTIF(REA!$G13:$BX13,"Y")</f>
        <v>0</v>
      </c>
      <c r="D6" s="439">
        <f>COUNTIF(REA!$G13:$BX13,"N")</f>
        <v>0</v>
      </c>
      <c r="E6" s="438">
        <f t="shared" si="6"/>
        <v>0</v>
      </c>
      <c r="F6" s="440">
        <f t="shared" si="1"/>
        <v>0</v>
      </c>
      <c r="G6" s="441">
        <f t="shared" si="2"/>
        <v>0</v>
      </c>
      <c r="H6" s="438">
        <f>COUNTIF(REA!$G13:$BX13,"X")</f>
        <v>0</v>
      </c>
      <c r="I6" s="438">
        <f t="shared" si="7"/>
        <v>0</v>
      </c>
    </row>
    <row r="7" spans="1:9" ht="25.5" x14ac:dyDescent="0.2">
      <c r="A7" s="118" t="s">
        <v>17</v>
      </c>
      <c r="B7" s="89" t="s">
        <v>322</v>
      </c>
      <c r="C7" s="438">
        <f>COUNTIF(REA!$G14:$BX14,"Y")</f>
        <v>0</v>
      </c>
      <c r="D7" s="439">
        <f>COUNTIF(REA!$G14:$BX14,"N")</f>
        <v>0</v>
      </c>
      <c r="E7" s="438">
        <f t="shared" si="6"/>
        <v>0</v>
      </c>
      <c r="F7" s="440">
        <f t="shared" si="1"/>
        <v>0</v>
      </c>
      <c r="G7" s="441">
        <f t="shared" si="2"/>
        <v>0</v>
      </c>
      <c r="H7" s="438">
        <f>COUNTIF(REA!$G14:$BX14,"X")</f>
        <v>0</v>
      </c>
      <c r="I7" s="438">
        <f t="shared" si="7"/>
        <v>0</v>
      </c>
    </row>
    <row r="8" spans="1:9" ht="25.5" x14ac:dyDescent="0.2">
      <c r="A8" s="118" t="s">
        <v>18</v>
      </c>
      <c r="B8" s="27" t="s">
        <v>320</v>
      </c>
      <c r="C8" s="438">
        <f>COUNTIF(REA!$G15:$BX15,"Y")</f>
        <v>0</v>
      </c>
      <c r="D8" s="439">
        <f>COUNTIF(REA!$G15:$BX15,"N")</f>
        <v>0</v>
      </c>
      <c r="E8" s="438">
        <f t="shared" si="6"/>
        <v>0</v>
      </c>
      <c r="F8" s="440">
        <f t="shared" si="1"/>
        <v>0</v>
      </c>
      <c r="G8" s="441">
        <f t="shared" si="2"/>
        <v>0</v>
      </c>
      <c r="H8" s="438">
        <f>COUNTIF(REA!$G15:$BX15,"X")</f>
        <v>0</v>
      </c>
      <c r="I8" s="438">
        <f t="shared" si="7"/>
        <v>0</v>
      </c>
    </row>
    <row r="9" spans="1:9" ht="51" x14ac:dyDescent="0.2">
      <c r="A9" s="393" t="s">
        <v>57</v>
      </c>
      <c r="B9" s="50" t="s">
        <v>371</v>
      </c>
      <c r="C9" s="438">
        <f>COUNTIF(REA!$G16:$BX16,"Y")</f>
        <v>0</v>
      </c>
      <c r="D9" s="442">
        <f>COUNTIF(REA!$G16:$BX16,"N")</f>
        <v>0</v>
      </c>
      <c r="E9" s="438">
        <f t="shared" si="6"/>
        <v>0</v>
      </c>
      <c r="F9" s="440">
        <f t="shared" si="1"/>
        <v>0</v>
      </c>
      <c r="G9" s="443">
        <f t="shared" si="2"/>
        <v>0</v>
      </c>
      <c r="H9" s="438">
        <f>COUNTIF(REA!$G16:$BX16,"X")</f>
        <v>0</v>
      </c>
      <c r="I9" s="438">
        <f t="shared" si="7"/>
        <v>0</v>
      </c>
    </row>
    <row r="10" spans="1:9" ht="25.5" x14ac:dyDescent="0.2">
      <c r="A10" s="393" t="s">
        <v>58</v>
      </c>
      <c r="B10" s="89" t="s">
        <v>321</v>
      </c>
      <c r="C10" s="438">
        <f>COUNTIF(REA!$G17:$BX17,"Y")</f>
        <v>0</v>
      </c>
      <c r="D10" s="442">
        <f>COUNTIF(REA!$G17:$BX17,"N")</f>
        <v>0</v>
      </c>
      <c r="E10" s="438">
        <f t="shared" si="6"/>
        <v>0</v>
      </c>
      <c r="F10" s="440">
        <f t="shared" si="1"/>
        <v>0</v>
      </c>
      <c r="G10" s="443">
        <f t="shared" si="2"/>
        <v>0</v>
      </c>
      <c r="H10" s="438">
        <f>COUNTIF(REA!$G17:$BX17,"X")</f>
        <v>0</v>
      </c>
      <c r="I10" s="438">
        <f t="shared" si="7"/>
        <v>0</v>
      </c>
    </row>
    <row r="11" spans="1:9" ht="38.25" x14ac:dyDescent="0.2">
      <c r="A11" s="393" t="s">
        <v>296</v>
      </c>
      <c r="B11" s="50" t="s">
        <v>370</v>
      </c>
      <c r="C11" s="438">
        <f>COUNTIF(REA!$G18:$BX18,"Y")</f>
        <v>0</v>
      </c>
      <c r="D11" s="442">
        <f>COUNTIF(REA!$G18:$BX18,"N")</f>
        <v>0</v>
      </c>
      <c r="E11" s="438">
        <f t="shared" si="6"/>
        <v>0</v>
      </c>
      <c r="F11" s="440">
        <f t="shared" si="1"/>
        <v>0</v>
      </c>
      <c r="G11" s="443">
        <f t="shared" si="2"/>
        <v>0</v>
      </c>
      <c r="H11" s="438">
        <f>COUNTIF(REA!$G18:$BX18,"X")</f>
        <v>0</v>
      </c>
      <c r="I11" s="438">
        <f t="shared" si="7"/>
        <v>0</v>
      </c>
    </row>
    <row r="12" spans="1:9" ht="38.25" x14ac:dyDescent="0.2">
      <c r="A12" s="393" t="s">
        <v>41</v>
      </c>
      <c r="B12" s="451" t="s">
        <v>353</v>
      </c>
      <c r="C12" s="438">
        <f>COUNTIF(REA!$G19:$BX19,"Y")</f>
        <v>0</v>
      </c>
      <c r="D12" s="442">
        <f>COUNTIF(REA!$G19:$BX19,"N")</f>
        <v>0</v>
      </c>
      <c r="E12" s="438">
        <f t="shared" si="6"/>
        <v>0</v>
      </c>
      <c r="F12" s="440">
        <f t="shared" si="1"/>
        <v>0</v>
      </c>
      <c r="G12" s="443">
        <f t="shared" si="2"/>
        <v>0</v>
      </c>
      <c r="H12" s="438">
        <f>COUNTIF(REA!$G19:$BX19,"X")</f>
        <v>0</v>
      </c>
      <c r="I12" s="438">
        <f t="shared" si="7"/>
        <v>0</v>
      </c>
    </row>
  </sheetData>
  <pageMargins left="0.7" right="0.7" top="0.75" bottom="0.75" header="0.3" footer="0.3"/>
  <pageSetup orientation="portrait" r:id="rId1"/>
  <headerFooter>
    <oddHeader>&amp;CREA Totals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Jobseekers</vt:lpstr>
      <vt:lpstr>Jobseeker Totals</vt:lpstr>
      <vt:lpstr>Job Orders</vt:lpstr>
      <vt:lpstr>Job Order Totals</vt:lpstr>
      <vt:lpstr>Management Process</vt:lpstr>
      <vt:lpstr>PREP</vt:lpstr>
      <vt:lpstr>REA</vt:lpstr>
      <vt:lpstr>REA Totals</vt:lpstr>
      <vt:lpstr>'Job Order Totals'!Print_Area</vt:lpstr>
      <vt:lpstr>'Job Orders'!Print_Area</vt:lpstr>
      <vt:lpstr>'Jobseeker Totals'!Print_Area</vt:lpstr>
      <vt:lpstr>Jobseekers!Print_Area</vt:lpstr>
      <vt:lpstr>'Management Process'!Print_Area</vt:lpstr>
      <vt:lpstr>PREP!Print_Area</vt:lpstr>
      <vt:lpstr>REA!Print_Area</vt:lpstr>
      <vt:lpstr>'REA Totals'!Print_Area</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2014-09-16T21:16:32Z</cp:lastPrinted>
  <dcterms:created xsi:type="dcterms:W3CDTF">2005-06-17T19:27:59Z</dcterms:created>
  <dcterms:modified xsi:type="dcterms:W3CDTF">2014-10-24T14:14:02Z</dcterms:modified>
</cp:coreProperties>
</file>