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S:\P-Cards\Travel\Forms\"/>
    </mc:Choice>
  </mc:AlternateContent>
  <xr:revisionPtr revIDLastSave="0" documentId="13_ncr:1_{868E3323-7DF3-4719-BEF7-CF019915D177}" xr6:coauthVersionLast="45" xr6:coauthVersionMax="45" xr10:uidLastSave="{00000000-0000-0000-0000-000000000000}"/>
  <workbookProtection workbookAlgorithmName="SHA-512" workbookHashValue="ZZbCB7qKiB3Ws6RkN5PZJNDcjmQMh2kjeFIgF5uAgUAOsJJjhQAipijVasjoqcZL68+z2g362gVkW3H44gS6Hg==" workbookSaltValue="XsjvKWIxwfEKLO4Yf0it9A==" workbookSpinCount="100000" lockStructure="1"/>
  <bookViews>
    <workbookView xWindow="28680" yWindow="-120" windowWidth="29040" windowHeight="15840" xr2:uid="{00000000-000D-0000-FFFF-FFFF00000000}"/>
  </bookViews>
  <sheets>
    <sheet name="Cost Analysis Worksheet" sheetId="5" r:id="rId1"/>
    <sheet name="Example 1" sheetId="6" r:id="rId2"/>
    <sheet name="Example 2" sheetId="7"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9" i="7" l="1"/>
  <c r="M11" i="7" s="1"/>
  <c r="Q11" i="7" s="1"/>
  <c r="I16" i="7"/>
  <c r="M14" i="7"/>
  <c r="Q14" i="7" s="1"/>
  <c r="I10" i="7"/>
  <c r="I4" i="7"/>
  <c r="E19" i="6"/>
  <c r="I24" i="6" s="1"/>
  <c r="I16" i="6"/>
  <c r="M14" i="6"/>
  <c r="Q14" i="6" s="1"/>
  <c r="I10" i="6"/>
  <c r="I4" i="6"/>
  <c r="M11" i="6" l="1"/>
  <c r="Q11" i="6" s="1"/>
  <c r="Q17" i="6" s="1"/>
  <c r="Q17" i="7"/>
  <c r="I24" i="7"/>
  <c r="I28" i="7" s="1"/>
  <c r="P28" i="7" s="1"/>
  <c r="I28" i="6"/>
  <c r="P28" i="6" s="1"/>
  <c r="M11" i="5"/>
  <c r="Q11" i="5" s="1"/>
  <c r="I16" i="5"/>
  <c r="M14" i="5"/>
  <c r="Q14" i="5" s="1"/>
  <c r="I10" i="5"/>
  <c r="I4" i="5"/>
  <c r="Q17" i="5" l="1"/>
  <c r="I24" i="5"/>
  <c r="I28" i="5" s="1"/>
  <c r="P28" i="5" l="1"/>
</calcChain>
</file>

<file path=xl/sharedStrings.xml><?xml version="1.0" encoding="utf-8"?>
<sst xmlns="http://schemas.openxmlformats.org/spreadsheetml/2006/main" count="195" uniqueCount="40">
  <si>
    <t>Start Date:</t>
  </si>
  <si>
    <t>End Date:</t>
  </si>
  <si>
    <t>Travelers Are Required to Complete All Applicable Yellow Boxes to Perform Cost Analysis</t>
  </si>
  <si>
    <t>RENTAL CAR</t>
  </si>
  <si>
    <t>RATE</t>
  </si>
  <si>
    <t>OTHER</t>
  </si>
  <si>
    <t>Any Additional Fees</t>
  </si>
  <si>
    <t>$</t>
  </si>
  <si>
    <t>Rental Car Fee</t>
  </si>
  <si>
    <t>X</t>
  </si>
  <si>
    <t>=</t>
  </si>
  <si>
    <t># of Days</t>
  </si>
  <si>
    <t>Daily Rate</t>
  </si>
  <si>
    <t>Total</t>
  </si>
  <si>
    <t>Justification for additional fees above:</t>
  </si>
  <si>
    <t xml:space="preserve">Examples of In-State Daily Rates </t>
  </si>
  <si>
    <t xml:space="preserve">(Non-Compact Rates must be Justified) </t>
  </si>
  <si>
    <t>PARKING</t>
  </si>
  <si>
    <t>MILEAGE</t>
  </si>
  <si>
    <t>Parking Fees</t>
  </si>
  <si>
    <t>Map Mileage</t>
  </si>
  <si>
    <t>This section would be used if you are driving your POV to a Rental Car Pick-Up Location, such as an airport, and paying to leave your POV until you return from business Travel</t>
  </si>
  <si>
    <t>Mileage</t>
  </si>
  <si>
    <t>Rate per Mile</t>
  </si>
  <si>
    <t>Vicinity Mileage</t>
  </si>
  <si>
    <t>POV Vicinity Mileage to and from Rental Car Location</t>
  </si>
  <si>
    <t>FUEL</t>
  </si>
  <si>
    <t>Estimated Fuel Cost</t>
  </si>
  <si>
    <t>Average Miles Per Gallon (Compact Car)</t>
  </si>
  <si>
    <t>Estimated Price per Gallon</t>
  </si>
  <si>
    <t>TOTAL RENTAL CAR COST</t>
  </si>
  <si>
    <t xml:space="preserve">$ </t>
  </si>
  <si>
    <t>POV</t>
  </si>
  <si>
    <t xml:space="preserve">  DIFFERENCE (Rental Car vs. POV)                              </t>
  </si>
  <si>
    <t>Compact -$25.55           Intermediate - $27.25                     Full Size - $29.50</t>
  </si>
  <si>
    <t xml:space="preserve">            TOTAL POV COST         </t>
  </si>
  <si>
    <t>It is the responsibility of the authorized traveler to select the most economical method of travel for each trip. Additionally, it is the responsibility of the approving supervisor to ensure that the traveler selects the most economical method.  The following conditions must be considered in determining the method of travel: a. Nature of business; b. Most efficient and economical means of travel (considering time of the traveler, cost of transportation and per diem or subsistence required); and c. Number of persons making the trip, and the amount of equipment or material transported
Questions of time-efficiency and cost effectiveness must be answered in the best interest of the State and not for the convenience of the traveler.</t>
  </si>
  <si>
    <t xml:space="preserve">                                                              Mileage Notes                                                                                                                               POV Vicinity Mileage To Rental Car Location - Mileage to and from rental car location placed on your POV to pick up rental Car                                                                                                                                                                                                                                                                   Map Mileage - Mileage from city to city as published by the FDOT Statistics Office:   http://www2.dot.state.fl.us/CityToCityMileage/viewer.aspx                                                                                 Vicinity Mileage - Mileage going from one work site to another work site for business purposes</t>
  </si>
  <si>
    <t>Vehicle Transportation Cost Analysis (Rental, Private Owned Vehicle)</t>
  </si>
  <si>
    <t>Compact -$25.00         Intermediate - $27.00               Full Size - $29.00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</si>
</sst>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8"/>
      <color theme="1"/>
      <name val="Calibri"/>
      <family val="2"/>
      <scheme val="minor"/>
    </font>
    <font>
      <sz val="10"/>
      <color theme="1"/>
      <name val="Calibri"/>
      <family val="2"/>
      <scheme val="minor"/>
    </font>
    <font>
      <b/>
      <sz val="8"/>
      <color theme="1"/>
      <name val="Calibri"/>
      <family val="2"/>
      <scheme val="minor"/>
    </font>
  </fonts>
  <fills count="5">
    <fill>
      <patternFill patternType="none"/>
    </fill>
    <fill>
      <patternFill patternType="gray125"/>
    </fill>
    <fill>
      <patternFill patternType="solid">
        <fgColor rgb="FFFFFF01"/>
        <bgColor indexed="64"/>
      </patternFill>
    </fill>
    <fill>
      <patternFill patternType="solid">
        <fgColor rgb="FFFFFF00"/>
        <bgColor indexed="64"/>
      </patternFill>
    </fill>
    <fill>
      <patternFill patternType="solid">
        <fgColor theme="3" tint="0.59999389629810485"/>
        <bgColor indexed="64"/>
      </patternFill>
    </fill>
  </fills>
  <borders count="22">
    <border>
      <left/>
      <right/>
      <top/>
      <bottom/>
      <diagonal/>
    </border>
    <border>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95">
    <xf numFmtId="0" fontId="0" fillId="0" borderId="0" xfId="0"/>
    <xf numFmtId="0" fontId="0" fillId="0" borderId="0" xfId="0"/>
    <xf numFmtId="0" fontId="0" fillId="0" borderId="1" xfId="0" applyFill="1" applyBorder="1" applyAlignment="1" applyProtection="1">
      <alignment horizontal="center"/>
    </xf>
    <xf numFmtId="0" fontId="0" fillId="0" borderId="0" xfId="0" applyBorder="1" applyProtection="1"/>
    <xf numFmtId="0" fontId="0" fillId="0" borderId="0" xfId="0" applyBorder="1" applyAlignment="1" applyProtection="1">
      <alignment horizontal="right"/>
    </xf>
    <xf numFmtId="0" fontId="0" fillId="2" borderId="1" xfId="0" applyFill="1" applyBorder="1" applyAlignment="1" applyProtection="1">
      <alignment horizontal="center"/>
    </xf>
    <xf numFmtId="0" fontId="1" fillId="0" borderId="0" xfId="0" applyFont="1" applyBorder="1" applyAlignment="1" applyProtection="1">
      <alignment horizontal="center"/>
    </xf>
    <xf numFmtId="0" fontId="0" fillId="0" borderId="0" xfId="0" applyBorder="1" applyAlignment="1" applyProtection="1">
      <alignment horizontal="center"/>
    </xf>
    <xf numFmtId="2" fontId="0" fillId="0" borderId="6" xfId="0" applyNumberFormat="1" applyBorder="1" applyAlignment="1" applyProtection="1">
      <alignment horizontal="center"/>
    </xf>
    <xf numFmtId="0" fontId="0" fillId="0" borderId="2" xfId="0" applyBorder="1" applyProtection="1"/>
    <xf numFmtId="0" fontId="0" fillId="0" borderId="5" xfId="0" applyBorder="1" applyProtection="1"/>
    <xf numFmtId="2" fontId="0" fillId="0" borderId="5" xfId="0" applyNumberFormat="1" applyBorder="1" applyAlignment="1" applyProtection="1">
      <alignment horizontal="center"/>
    </xf>
    <xf numFmtId="0" fontId="0" fillId="0" borderId="2" xfId="0" applyBorder="1" applyAlignment="1" applyProtection="1">
      <alignment horizontal="center"/>
    </xf>
    <xf numFmtId="0" fontId="0" fillId="0" borderId="2" xfId="0" applyBorder="1" applyAlignment="1" applyProtection="1">
      <alignment horizontal="center" wrapText="1"/>
    </xf>
    <xf numFmtId="0" fontId="0" fillId="0" borderId="2" xfId="0" applyBorder="1" applyAlignment="1" applyProtection="1">
      <alignment wrapText="1"/>
    </xf>
    <xf numFmtId="2" fontId="0" fillId="0" borderId="1" xfId="0" applyNumberFormat="1" applyBorder="1" applyAlignment="1" applyProtection="1">
      <alignment horizontal="center"/>
    </xf>
    <xf numFmtId="2" fontId="0" fillId="0" borderId="0" xfId="0" applyNumberFormat="1" applyBorder="1" applyAlignment="1" applyProtection="1">
      <alignment horizontal="center"/>
    </xf>
    <xf numFmtId="0" fontId="1" fillId="0" borderId="9" xfId="0" applyFont="1" applyBorder="1" applyAlignment="1" applyProtection="1">
      <alignment vertical="center"/>
    </xf>
    <xf numFmtId="0" fontId="1" fillId="0" borderId="10" xfId="0" applyFont="1" applyBorder="1" applyAlignment="1" applyProtection="1">
      <alignment vertical="center"/>
    </xf>
    <xf numFmtId="2" fontId="1" fillId="0" borderId="11" xfId="0" applyNumberFormat="1" applyFont="1" applyBorder="1" applyAlignment="1" applyProtection="1">
      <alignment vertical="center"/>
    </xf>
    <xf numFmtId="0" fontId="0" fillId="3" borderId="1" xfId="0" applyFont="1" applyFill="1" applyBorder="1" applyProtection="1"/>
    <xf numFmtId="0" fontId="0" fillId="3" borderId="1" xfId="0" applyFill="1" applyBorder="1" applyProtection="1"/>
    <xf numFmtId="0" fontId="0" fillId="0" borderId="1" xfId="0" applyBorder="1" applyAlignment="1" applyProtection="1">
      <alignment horizontal="center"/>
    </xf>
    <xf numFmtId="2" fontId="0" fillId="0" borderId="0" xfId="0" applyNumberFormat="1" applyBorder="1" applyProtection="1"/>
    <xf numFmtId="0" fontId="3" fillId="0" borderId="8" xfId="0" applyFont="1" applyBorder="1" applyAlignment="1" applyProtection="1">
      <alignment vertical="justify"/>
    </xf>
    <xf numFmtId="2" fontId="3" fillId="0" borderId="12" xfId="0" applyNumberFormat="1" applyFont="1" applyBorder="1" applyAlignment="1" applyProtection="1">
      <alignment vertical="justify"/>
    </xf>
    <xf numFmtId="0" fontId="3" fillId="0" borderId="7" xfId="0" applyFont="1" applyBorder="1" applyAlignment="1" applyProtection="1">
      <alignment horizontal="left" vertical="justify" textRotation="180" wrapText="1"/>
    </xf>
    <xf numFmtId="0" fontId="3" fillId="0" borderId="7" xfId="0" applyFont="1" applyBorder="1" applyAlignment="1" applyProtection="1"/>
    <xf numFmtId="0" fontId="3" fillId="0" borderId="8" xfId="0" applyFont="1" applyBorder="1" applyAlignment="1" applyProtection="1"/>
    <xf numFmtId="0" fontId="3" fillId="0" borderId="8" xfId="0" applyFont="1" applyBorder="1" applyAlignment="1" applyProtection="1">
      <alignment horizontal="right"/>
    </xf>
    <xf numFmtId="0" fontId="0" fillId="0" borderId="4" xfId="0" applyBorder="1" applyAlignment="1" applyProtection="1"/>
    <xf numFmtId="0" fontId="0" fillId="3" borderId="1" xfId="0" applyFill="1" applyBorder="1" applyAlignment="1" applyProtection="1">
      <alignment horizontal="center"/>
    </xf>
    <xf numFmtId="0" fontId="3" fillId="0" borderId="7" xfId="0" applyFont="1" applyBorder="1" applyAlignment="1" applyProtection="1">
      <alignment horizontal="center" vertical="justify"/>
    </xf>
    <xf numFmtId="0" fontId="3" fillId="0" borderId="8" xfId="0" applyFont="1" applyBorder="1" applyAlignment="1" applyProtection="1">
      <alignment horizontal="center" vertical="justify"/>
    </xf>
    <xf numFmtId="2" fontId="3" fillId="0" borderId="8" xfId="0" applyNumberFormat="1" applyFont="1" applyBorder="1" applyAlignment="1" applyProtection="1"/>
    <xf numFmtId="0" fontId="3" fillId="0" borderId="12" xfId="0" applyFont="1" applyBorder="1" applyAlignment="1" applyProtection="1"/>
    <xf numFmtId="0" fontId="0" fillId="0" borderId="3" xfId="0" applyBorder="1" applyAlignment="1" applyProtection="1">
      <alignment horizontal="center"/>
    </xf>
    <xf numFmtId="0" fontId="0" fillId="0" borderId="4" xfId="0" applyBorder="1" applyAlignment="1" applyProtection="1">
      <alignment horizontal="center"/>
    </xf>
    <xf numFmtId="0" fontId="1" fillId="0" borderId="11" xfId="0" applyFont="1" applyBorder="1" applyAlignment="1" applyProtection="1">
      <alignment horizontal="center" vertical="center" textRotation="180"/>
    </xf>
    <xf numFmtId="0" fontId="1" fillId="0" borderId="5" xfId="0" applyFont="1" applyBorder="1" applyAlignment="1" applyProtection="1">
      <alignment horizontal="center" vertical="center" textRotation="180"/>
    </xf>
    <xf numFmtId="0" fontId="0" fillId="0" borderId="9" xfId="0" applyBorder="1" applyAlignment="1" applyProtection="1">
      <alignment horizontal="center"/>
    </xf>
    <xf numFmtId="0" fontId="0" fillId="0" borderId="1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6" fillId="0" borderId="20" xfId="0" applyFont="1" applyBorder="1" applyAlignment="1" applyProtection="1">
      <alignment horizontal="left" vertical="top" wrapText="1"/>
    </xf>
    <xf numFmtId="0" fontId="6" fillId="0" borderId="21" xfId="0" applyFont="1" applyBorder="1" applyAlignment="1" applyProtection="1">
      <alignment horizontal="left" vertical="top" wrapText="1"/>
    </xf>
    <xf numFmtId="0" fontId="4" fillId="0" borderId="18" xfId="0" applyFont="1" applyBorder="1" applyAlignment="1" applyProtection="1">
      <alignment horizontal="center" wrapText="1"/>
    </xf>
    <xf numFmtId="0" fontId="4" fillId="0" borderId="0" xfId="0" applyFont="1" applyBorder="1" applyAlignment="1" applyProtection="1">
      <alignment horizontal="center" wrapText="1"/>
    </xf>
    <xf numFmtId="0" fontId="4" fillId="0" borderId="18" xfId="0" applyFont="1" applyBorder="1" applyAlignment="1" applyProtection="1">
      <alignment horizontal="center" vertical="top" wrapText="1"/>
    </xf>
    <xf numFmtId="0" fontId="4" fillId="0" borderId="0" xfId="0" applyFont="1" applyBorder="1" applyAlignment="1" applyProtection="1">
      <alignment horizontal="center" vertical="top" wrapText="1"/>
    </xf>
    <xf numFmtId="0" fontId="0" fillId="0" borderId="16" xfId="0" applyBorder="1" applyAlignment="1" applyProtection="1">
      <alignment horizontal="center"/>
    </xf>
    <xf numFmtId="0" fontId="4" fillId="0" borderId="2" xfId="0" applyFont="1" applyBorder="1" applyAlignment="1" applyProtection="1">
      <alignment horizontal="center" wrapText="1"/>
    </xf>
    <xf numFmtId="0" fontId="4" fillId="0" borderId="3" xfId="0" applyFont="1" applyBorder="1" applyAlignment="1" applyProtection="1">
      <alignment horizontal="center" wrapText="1"/>
    </xf>
    <xf numFmtId="0" fontId="4" fillId="0" borderId="4" xfId="0" applyFont="1" applyBorder="1" applyAlignment="1" applyProtection="1">
      <alignment horizontal="center" wrapText="1"/>
    </xf>
    <xf numFmtId="0" fontId="3" fillId="0" borderId="14" xfId="0" applyFont="1" applyBorder="1" applyAlignment="1" applyProtection="1">
      <alignment horizontal="center" vertical="center" textRotation="180"/>
    </xf>
    <xf numFmtId="0" fontId="3" fillId="0" borderId="15" xfId="0" applyFont="1" applyBorder="1" applyAlignment="1" applyProtection="1">
      <alignment horizontal="center" vertical="center" textRotation="180"/>
    </xf>
    <xf numFmtId="0" fontId="1" fillId="0" borderId="5" xfId="0" applyFont="1" applyBorder="1" applyAlignment="1" applyProtection="1">
      <alignment vertical="center" textRotation="180"/>
    </xf>
    <xf numFmtId="0" fontId="1" fillId="0" borderId="16" xfId="0" applyFont="1" applyBorder="1" applyAlignment="1" applyProtection="1">
      <alignment vertical="center" textRotation="180"/>
    </xf>
    <xf numFmtId="0" fontId="0" fillId="0" borderId="2" xfId="0" applyBorder="1" applyAlignment="1" applyProtection="1"/>
    <xf numFmtId="0" fontId="0" fillId="0" borderId="0" xfId="0" applyBorder="1" applyAlignment="1" applyProtection="1"/>
    <xf numFmtId="0" fontId="0" fillId="0" borderId="5" xfId="0" applyBorder="1" applyAlignment="1" applyProtection="1"/>
    <xf numFmtId="0" fontId="1" fillId="0" borderId="13" xfId="0" applyFont="1" applyBorder="1" applyAlignment="1" applyProtection="1">
      <alignment horizontal="center" vertical="center" textRotation="180"/>
    </xf>
    <xf numFmtId="0" fontId="1" fillId="0" borderId="14" xfId="0" applyFont="1" applyBorder="1" applyAlignment="1" applyProtection="1">
      <alignment horizontal="center" vertical="center" textRotation="180"/>
    </xf>
    <xf numFmtId="0" fontId="1" fillId="0" borderId="15" xfId="0" applyFont="1" applyBorder="1" applyAlignment="1" applyProtection="1">
      <alignment horizontal="center" vertical="center" textRotation="180"/>
    </xf>
    <xf numFmtId="0" fontId="0" fillId="0" borderId="11" xfId="0" applyBorder="1" applyAlignment="1" applyProtection="1">
      <alignment horizontal="center"/>
    </xf>
    <xf numFmtId="0" fontId="0" fillId="0" borderId="5" xfId="0" applyBorder="1" applyAlignment="1" applyProtection="1">
      <alignment horizontal="center"/>
    </xf>
    <xf numFmtId="0" fontId="5" fillId="0" borderId="2"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3"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16" xfId="0" applyFont="1" applyBorder="1" applyAlignment="1" applyProtection="1">
      <alignment horizontal="center" vertical="center" wrapText="1"/>
    </xf>
    <xf numFmtId="0" fontId="1" fillId="0" borderId="11" xfId="0" applyFont="1" applyBorder="1" applyAlignment="1" applyProtection="1">
      <alignment vertical="center" textRotation="180"/>
    </xf>
    <xf numFmtId="0" fontId="3" fillId="0" borderId="13" xfId="0" applyFont="1" applyBorder="1" applyAlignment="1" applyProtection="1">
      <alignment horizontal="center" vertical="center" textRotation="180"/>
    </xf>
    <xf numFmtId="0" fontId="0" fillId="3" borderId="1" xfId="0" applyFill="1" applyBorder="1" applyAlignment="1" applyProtection="1">
      <alignment horizontal="center"/>
    </xf>
    <xf numFmtId="0" fontId="0" fillId="3" borderId="6" xfId="0" applyFill="1" applyBorder="1" applyAlignment="1" applyProtection="1">
      <alignment horizontal="center"/>
    </xf>
    <xf numFmtId="0" fontId="0" fillId="3" borderId="2" xfId="0" applyFill="1" applyBorder="1" applyAlignment="1" applyProtection="1">
      <alignment horizontal="left" vertical="top" wrapText="1"/>
    </xf>
    <xf numFmtId="0" fontId="0" fillId="3" borderId="0" xfId="0" applyFill="1" applyBorder="1" applyAlignment="1" applyProtection="1">
      <alignment horizontal="left" vertical="top" wrapText="1"/>
    </xf>
    <xf numFmtId="0" fontId="0" fillId="3" borderId="5" xfId="0" applyFill="1" applyBorder="1" applyAlignment="1" applyProtection="1">
      <alignment horizontal="left" vertical="top" wrapText="1"/>
    </xf>
    <xf numFmtId="0" fontId="0" fillId="3" borderId="3" xfId="0" applyFill="1" applyBorder="1" applyAlignment="1" applyProtection="1">
      <alignment horizontal="left" vertical="top" wrapText="1"/>
    </xf>
    <xf numFmtId="0" fontId="0" fillId="3" borderId="4" xfId="0" applyFill="1" applyBorder="1" applyAlignment="1" applyProtection="1">
      <alignment horizontal="left" vertical="top" wrapText="1"/>
    </xf>
    <xf numFmtId="0" fontId="0" fillId="3" borderId="16" xfId="0" applyFill="1" applyBorder="1" applyAlignment="1" applyProtection="1">
      <alignment horizontal="left" vertical="top" wrapText="1"/>
    </xf>
    <xf numFmtId="0" fontId="0" fillId="3" borderId="7" xfId="0" applyFill="1" applyBorder="1" applyAlignment="1" applyProtection="1">
      <alignment horizontal="center"/>
    </xf>
    <xf numFmtId="0" fontId="0" fillId="3" borderId="8" xfId="0" applyFill="1" applyBorder="1" applyAlignment="1" applyProtection="1">
      <alignment horizontal="center"/>
    </xf>
    <xf numFmtId="0" fontId="0" fillId="3" borderId="8" xfId="0" applyFill="1" applyBorder="1" applyAlignment="1" applyProtection="1"/>
    <xf numFmtId="0" fontId="0" fillId="3" borderId="12" xfId="0" applyFill="1" applyBorder="1" applyAlignment="1" applyProtection="1"/>
    <xf numFmtId="0" fontId="1" fillId="4" borderId="9" xfId="0" applyFont="1" applyFill="1" applyBorder="1" applyAlignment="1" applyProtection="1"/>
    <xf numFmtId="0" fontId="1" fillId="4" borderId="10" xfId="0" applyFont="1" applyFill="1" applyBorder="1" applyAlignment="1" applyProtection="1"/>
    <xf numFmtId="0" fontId="0" fillId="4" borderId="10" xfId="0" applyFont="1" applyFill="1" applyBorder="1" applyAlignment="1" applyProtection="1"/>
    <xf numFmtId="0" fontId="0" fillId="4" borderId="11" xfId="0" applyFont="1" applyFill="1" applyBorder="1" applyAlignment="1" applyProtection="1"/>
    <xf numFmtId="14" fontId="2" fillId="2" borderId="17" xfId="0" applyNumberFormat="1" applyFont="1" applyFill="1" applyBorder="1" applyAlignment="1" applyProtection="1"/>
    <xf numFmtId="0" fontId="0" fillId="2" borderId="19" xfId="0" applyFill="1" applyBorder="1" applyAlignment="1" applyProtection="1"/>
    <xf numFmtId="14" fontId="2" fillId="3" borderId="17" xfId="0" applyNumberFormat="1" applyFont="1" applyFill="1" applyBorder="1" applyAlignment="1" applyProtection="1"/>
    <xf numFmtId="0" fontId="0" fillId="3" borderId="18" xfId="0" applyFill="1" applyBorder="1" applyAlignment="1" applyProtection="1"/>
    <xf numFmtId="0" fontId="0" fillId="3" borderId="19" xfId="0" applyFill="1" applyBorder="1" applyAlignmen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8"/>
  <sheetViews>
    <sheetView showGridLines="0" tabSelected="1" zoomScaleNormal="100" workbookViewId="0">
      <selection activeCell="C27" sqref="C27:I27"/>
    </sheetView>
  </sheetViews>
  <sheetFormatPr defaultColWidth="8.7109375" defaultRowHeight="15" x14ac:dyDescent="0.25"/>
  <cols>
    <col min="1" max="16384" width="8.7109375" style="1"/>
  </cols>
  <sheetData>
    <row r="1" spans="1:17" ht="19.5" thickBot="1" x14ac:dyDescent="0.35">
      <c r="A1" s="86" t="s">
        <v>38</v>
      </c>
      <c r="B1" s="87"/>
      <c r="C1" s="87"/>
      <c r="D1" s="87"/>
      <c r="E1" s="87"/>
      <c r="F1" s="88"/>
      <c r="G1" s="88"/>
      <c r="H1" s="89"/>
      <c r="I1" s="86" t="s">
        <v>0</v>
      </c>
      <c r="J1" s="88"/>
      <c r="K1" s="90"/>
      <c r="L1" s="91"/>
      <c r="M1" s="87" t="s">
        <v>1</v>
      </c>
      <c r="N1" s="88"/>
      <c r="O1" s="92"/>
      <c r="P1" s="93"/>
      <c r="Q1" s="94"/>
    </row>
    <row r="2" spans="1:17" ht="15.75" thickBot="1" x14ac:dyDescent="0.3">
      <c r="A2" s="82" t="s">
        <v>2</v>
      </c>
      <c r="B2" s="83"/>
      <c r="C2" s="83"/>
      <c r="D2" s="83"/>
      <c r="E2" s="83"/>
      <c r="F2" s="83"/>
      <c r="G2" s="83"/>
      <c r="H2" s="83"/>
      <c r="I2" s="83"/>
      <c r="J2" s="83"/>
      <c r="K2" s="83"/>
      <c r="L2" s="84"/>
      <c r="M2" s="84"/>
      <c r="N2" s="84"/>
      <c r="O2" s="84"/>
      <c r="P2" s="84"/>
      <c r="Q2" s="85"/>
    </row>
    <row r="3" spans="1:17" x14ac:dyDescent="0.25">
      <c r="A3" s="54" t="s">
        <v>3</v>
      </c>
      <c r="B3" s="56" t="s">
        <v>4</v>
      </c>
      <c r="C3" s="58"/>
      <c r="D3" s="59"/>
      <c r="E3" s="59"/>
      <c r="F3" s="59"/>
      <c r="G3" s="59"/>
      <c r="H3" s="59"/>
      <c r="I3" s="60"/>
      <c r="J3" s="61" t="s">
        <v>5</v>
      </c>
      <c r="K3" s="42" t="s">
        <v>6</v>
      </c>
      <c r="L3" s="43"/>
      <c r="M3" s="43"/>
      <c r="N3" s="3"/>
      <c r="O3" s="4" t="s">
        <v>7</v>
      </c>
      <c r="P3" s="74"/>
      <c r="Q3" s="75"/>
    </row>
    <row r="4" spans="1:17" x14ac:dyDescent="0.25">
      <c r="A4" s="54"/>
      <c r="B4" s="56"/>
      <c r="C4" s="42" t="s">
        <v>8</v>
      </c>
      <c r="D4" s="43"/>
      <c r="E4" s="5"/>
      <c r="F4" s="6" t="s">
        <v>9</v>
      </c>
      <c r="G4" s="5"/>
      <c r="H4" s="7" t="s">
        <v>10</v>
      </c>
      <c r="I4" s="8">
        <f>SUM(E4*G4)</f>
        <v>0</v>
      </c>
      <c r="J4" s="62"/>
      <c r="K4" s="9"/>
      <c r="L4" s="3"/>
      <c r="M4" s="3"/>
      <c r="N4" s="3"/>
      <c r="O4" s="3"/>
      <c r="P4" s="3"/>
      <c r="Q4" s="10"/>
    </row>
    <row r="5" spans="1:17" x14ac:dyDescent="0.25">
      <c r="A5" s="54"/>
      <c r="B5" s="56"/>
      <c r="C5" s="9"/>
      <c r="D5" s="3"/>
      <c r="E5" s="7" t="s">
        <v>11</v>
      </c>
      <c r="F5" s="7"/>
      <c r="G5" s="7" t="s">
        <v>12</v>
      </c>
      <c r="H5" s="7"/>
      <c r="I5" s="11" t="s">
        <v>13</v>
      </c>
      <c r="J5" s="62"/>
      <c r="K5" s="76" t="s">
        <v>14</v>
      </c>
      <c r="L5" s="77"/>
      <c r="M5" s="77"/>
      <c r="N5" s="77"/>
      <c r="O5" s="77"/>
      <c r="P5" s="77"/>
      <c r="Q5" s="78"/>
    </row>
    <row r="6" spans="1:17" x14ac:dyDescent="0.25">
      <c r="A6" s="54"/>
      <c r="B6" s="56"/>
      <c r="C6" s="42" t="s">
        <v>15</v>
      </c>
      <c r="D6" s="43"/>
      <c r="E6" s="43"/>
      <c r="F6" s="43"/>
      <c r="G6" s="43"/>
      <c r="H6" s="43"/>
      <c r="I6" s="65"/>
      <c r="J6" s="62"/>
      <c r="K6" s="76"/>
      <c r="L6" s="77"/>
      <c r="M6" s="77"/>
      <c r="N6" s="77"/>
      <c r="O6" s="77"/>
      <c r="P6" s="77"/>
      <c r="Q6" s="78"/>
    </row>
    <row r="7" spans="1:17" x14ac:dyDescent="0.25">
      <c r="A7" s="54"/>
      <c r="B7" s="56"/>
      <c r="C7" s="42" t="s">
        <v>39</v>
      </c>
      <c r="D7" s="43"/>
      <c r="E7" s="43"/>
      <c r="F7" s="43"/>
      <c r="G7" s="43"/>
      <c r="H7" s="43"/>
      <c r="I7" s="65"/>
      <c r="J7" s="62"/>
      <c r="K7" s="76"/>
      <c r="L7" s="77"/>
      <c r="M7" s="77"/>
      <c r="N7" s="77"/>
      <c r="O7" s="77"/>
      <c r="P7" s="77"/>
      <c r="Q7" s="78"/>
    </row>
    <row r="8" spans="1:17" ht="15.75" thickBot="1" x14ac:dyDescent="0.3">
      <c r="A8" s="54"/>
      <c r="B8" s="57"/>
      <c r="C8" s="36" t="s">
        <v>16</v>
      </c>
      <c r="D8" s="37"/>
      <c r="E8" s="37"/>
      <c r="F8" s="37"/>
      <c r="G8" s="37"/>
      <c r="H8" s="37"/>
      <c r="I8" s="50"/>
      <c r="J8" s="63"/>
      <c r="K8" s="79"/>
      <c r="L8" s="80"/>
      <c r="M8" s="80"/>
      <c r="N8" s="80"/>
      <c r="O8" s="80"/>
      <c r="P8" s="80"/>
      <c r="Q8" s="81"/>
    </row>
    <row r="9" spans="1:17" ht="14.45" customHeight="1" x14ac:dyDescent="0.25">
      <c r="A9" s="54"/>
      <c r="B9" s="72" t="s">
        <v>17</v>
      </c>
      <c r="C9" s="40"/>
      <c r="D9" s="41"/>
      <c r="E9" s="41"/>
      <c r="F9" s="41"/>
      <c r="G9" s="41"/>
      <c r="H9" s="41"/>
      <c r="I9" s="64"/>
      <c r="J9" s="73" t="s">
        <v>32</v>
      </c>
      <c r="K9" s="61" t="s">
        <v>18</v>
      </c>
      <c r="L9" s="40"/>
      <c r="M9" s="41"/>
      <c r="N9" s="41"/>
      <c r="O9" s="41"/>
      <c r="P9" s="41"/>
      <c r="Q9" s="64"/>
    </row>
    <row r="10" spans="1:17" x14ac:dyDescent="0.25">
      <c r="A10" s="54"/>
      <c r="B10" s="56"/>
      <c r="C10" s="42" t="s">
        <v>19</v>
      </c>
      <c r="D10" s="43"/>
      <c r="E10" s="5"/>
      <c r="F10" s="6" t="s">
        <v>9</v>
      </c>
      <c r="G10" s="5"/>
      <c r="H10" s="7" t="s">
        <v>10</v>
      </c>
      <c r="I10" s="8">
        <f>SUM(E10*G10)</f>
        <v>0</v>
      </c>
      <c r="J10" s="54"/>
      <c r="K10" s="62"/>
      <c r="L10" s="42"/>
      <c r="M10" s="43"/>
      <c r="N10" s="43"/>
      <c r="O10" s="43"/>
      <c r="P10" s="43"/>
      <c r="Q10" s="65"/>
    </row>
    <row r="11" spans="1:17" ht="30" x14ac:dyDescent="0.25">
      <c r="A11" s="54"/>
      <c r="B11" s="56"/>
      <c r="C11" s="12"/>
      <c r="D11" s="7"/>
      <c r="E11" s="7" t="s">
        <v>11</v>
      </c>
      <c r="F11" s="7"/>
      <c r="G11" s="7" t="s">
        <v>12</v>
      </c>
      <c r="H11" s="7"/>
      <c r="I11" s="11" t="s">
        <v>13</v>
      </c>
      <c r="J11" s="54"/>
      <c r="K11" s="62"/>
      <c r="L11" s="13" t="s">
        <v>20</v>
      </c>
      <c r="M11" s="2">
        <f>SUM(E19)</f>
        <v>0</v>
      </c>
      <c r="N11" s="6" t="s">
        <v>9</v>
      </c>
      <c r="O11" s="2">
        <v>0.44500000000000001</v>
      </c>
      <c r="P11" s="7" t="s">
        <v>10</v>
      </c>
      <c r="Q11" s="8">
        <f>SUM(M11*O11)</f>
        <v>0</v>
      </c>
    </row>
    <row r="12" spans="1:17" x14ac:dyDescent="0.25">
      <c r="A12" s="54"/>
      <c r="B12" s="56"/>
      <c r="C12" s="66" t="s">
        <v>21</v>
      </c>
      <c r="D12" s="67"/>
      <c r="E12" s="67"/>
      <c r="F12" s="67"/>
      <c r="G12" s="67"/>
      <c r="H12" s="67"/>
      <c r="I12" s="68"/>
      <c r="J12" s="54"/>
      <c r="K12" s="62"/>
      <c r="L12" s="14"/>
      <c r="M12" s="7" t="s">
        <v>22</v>
      </c>
      <c r="N12" s="7"/>
      <c r="O12" s="7" t="s">
        <v>23</v>
      </c>
      <c r="P12" s="7"/>
      <c r="Q12" s="11" t="s">
        <v>13</v>
      </c>
    </row>
    <row r="13" spans="1:17" x14ac:dyDescent="0.25">
      <c r="A13" s="54"/>
      <c r="B13" s="56"/>
      <c r="C13" s="66"/>
      <c r="D13" s="67"/>
      <c r="E13" s="67"/>
      <c r="F13" s="67"/>
      <c r="G13" s="67"/>
      <c r="H13" s="67"/>
      <c r="I13" s="68"/>
      <c r="J13" s="54"/>
      <c r="K13" s="62"/>
      <c r="L13" s="42"/>
      <c r="M13" s="43"/>
      <c r="N13" s="43"/>
      <c r="O13" s="43"/>
      <c r="P13" s="43"/>
      <c r="Q13" s="65"/>
    </row>
    <row r="14" spans="1:17" ht="30.75" thickBot="1" x14ac:dyDescent="0.3">
      <c r="A14" s="54"/>
      <c r="B14" s="57"/>
      <c r="C14" s="69"/>
      <c r="D14" s="70"/>
      <c r="E14" s="70"/>
      <c r="F14" s="70"/>
      <c r="G14" s="70"/>
      <c r="H14" s="70"/>
      <c r="I14" s="71"/>
      <c r="J14" s="54"/>
      <c r="K14" s="62"/>
      <c r="L14" s="13" t="s">
        <v>24</v>
      </c>
      <c r="M14" s="2">
        <f>SUM(E21)</f>
        <v>0</v>
      </c>
      <c r="N14" s="6" t="s">
        <v>9</v>
      </c>
      <c r="O14" s="2">
        <v>0.44500000000000001</v>
      </c>
      <c r="P14" s="7" t="s">
        <v>10</v>
      </c>
      <c r="Q14" s="8">
        <f>SUM(M14*O14)</f>
        <v>0</v>
      </c>
    </row>
    <row r="15" spans="1:17" x14ac:dyDescent="0.25">
      <c r="A15" s="54"/>
      <c r="B15" s="72" t="s">
        <v>18</v>
      </c>
      <c r="C15" s="40"/>
      <c r="D15" s="41"/>
      <c r="E15" s="41"/>
      <c r="F15" s="41"/>
      <c r="G15" s="41"/>
      <c r="H15" s="41"/>
      <c r="I15" s="64"/>
      <c r="J15" s="54"/>
      <c r="K15" s="62"/>
      <c r="L15" s="14"/>
      <c r="M15" s="7" t="s">
        <v>22</v>
      </c>
      <c r="N15" s="7"/>
      <c r="O15" s="7" t="s">
        <v>23</v>
      </c>
      <c r="P15" s="7"/>
      <c r="Q15" s="11" t="s">
        <v>13</v>
      </c>
    </row>
    <row r="16" spans="1:17" ht="15.75" customHeight="1" thickBot="1" x14ac:dyDescent="0.3">
      <c r="A16" s="54"/>
      <c r="B16" s="56"/>
      <c r="C16" s="51" t="s">
        <v>25</v>
      </c>
      <c r="D16" s="47"/>
      <c r="E16" s="5"/>
      <c r="F16" s="6" t="s">
        <v>9</v>
      </c>
      <c r="G16" s="2">
        <v>0.44500000000000001</v>
      </c>
      <c r="H16" s="7" t="s">
        <v>10</v>
      </c>
      <c r="I16" s="15">
        <f>SUM(E16*G16)</f>
        <v>0</v>
      </c>
      <c r="J16" s="54"/>
      <c r="K16" s="63"/>
      <c r="L16" s="36"/>
      <c r="M16" s="37"/>
      <c r="N16" s="37"/>
      <c r="O16" s="37"/>
      <c r="P16" s="37"/>
      <c r="Q16" s="50"/>
    </row>
    <row r="17" spans="1:17" x14ac:dyDescent="0.25">
      <c r="A17" s="54"/>
      <c r="B17" s="56"/>
      <c r="C17" s="51"/>
      <c r="D17" s="47"/>
      <c r="E17" s="7" t="s">
        <v>22</v>
      </c>
      <c r="F17" s="7"/>
      <c r="G17" s="7" t="s">
        <v>23</v>
      </c>
      <c r="H17" s="7"/>
      <c r="I17" s="16" t="s">
        <v>13</v>
      </c>
      <c r="J17" s="54"/>
      <c r="K17" s="17" t="s">
        <v>35</v>
      </c>
      <c r="L17" s="18"/>
      <c r="M17" s="18"/>
      <c r="N17" s="18"/>
      <c r="O17" s="18"/>
      <c r="P17" s="18" t="s">
        <v>7</v>
      </c>
      <c r="Q17" s="19">
        <f>SUM(Q11+Q14)</f>
        <v>0</v>
      </c>
    </row>
    <row r="18" spans="1:17" ht="15" customHeight="1" thickBot="1" x14ac:dyDescent="0.3">
      <c r="A18" s="54"/>
      <c r="B18" s="56"/>
      <c r="C18" s="52"/>
      <c r="D18" s="53"/>
      <c r="E18" s="30"/>
      <c r="F18" s="30"/>
      <c r="G18" s="30"/>
      <c r="H18" s="30"/>
      <c r="I18" s="30"/>
      <c r="J18" s="44" t="s">
        <v>36</v>
      </c>
      <c r="K18" s="44"/>
      <c r="L18" s="44"/>
      <c r="M18" s="44"/>
      <c r="N18" s="44"/>
      <c r="O18" s="44"/>
      <c r="P18" s="44"/>
      <c r="Q18" s="44"/>
    </row>
    <row r="19" spans="1:17" x14ac:dyDescent="0.25">
      <c r="A19" s="54"/>
      <c r="B19" s="56"/>
      <c r="C19" s="40" t="s">
        <v>20</v>
      </c>
      <c r="D19" s="41"/>
      <c r="E19" s="20"/>
      <c r="F19" s="41"/>
      <c r="G19" s="41"/>
      <c r="H19" s="41"/>
      <c r="I19" s="41"/>
      <c r="J19" s="44"/>
      <c r="K19" s="44"/>
      <c r="L19" s="44"/>
      <c r="M19" s="44"/>
      <c r="N19" s="44"/>
      <c r="O19" s="44"/>
      <c r="P19" s="44"/>
      <c r="Q19" s="44"/>
    </row>
    <row r="20" spans="1:17" x14ac:dyDescent="0.25">
      <c r="A20" s="54"/>
      <c r="B20" s="56"/>
      <c r="C20" s="42"/>
      <c r="D20" s="43"/>
      <c r="E20" s="43"/>
      <c r="F20" s="43"/>
      <c r="G20" s="43"/>
      <c r="H20" s="43"/>
      <c r="I20" s="43"/>
      <c r="J20" s="44"/>
      <c r="K20" s="44"/>
      <c r="L20" s="44"/>
      <c r="M20" s="44"/>
      <c r="N20" s="44"/>
      <c r="O20" s="44"/>
      <c r="P20" s="44"/>
      <c r="Q20" s="44"/>
    </row>
    <row r="21" spans="1:17" x14ac:dyDescent="0.25">
      <c r="A21" s="54"/>
      <c r="B21" s="56"/>
      <c r="C21" s="42" t="s">
        <v>24</v>
      </c>
      <c r="D21" s="43"/>
      <c r="E21" s="21"/>
      <c r="F21" s="43"/>
      <c r="G21" s="43"/>
      <c r="H21" s="43"/>
      <c r="I21" s="43"/>
      <c r="J21" s="44"/>
      <c r="K21" s="44"/>
      <c r="L21" s="44"/>
      <c r="M21" s="44"/>
      <c r="N21" s="44"/>
      <c r="O21" s="44"/>
      <c r="P21" s="44"/>
      <c r="Q21" s="44"/>
    </row>
    <row r="22" spans="1:17" ht="15.75" thickBot="1" x14ac:dyDescent="0.3">
      <c r="A22" s="54"/>
      <c r="B22" s="56"/>
      <c r="C22" s="36"/>
      <c r="D22" s="37"/>
      <c r="E22" s="37"/>
      <c r="F22" s="37"/>
      <c r="G22" s="37"/>
      <c r="H22" s="37"/>
      <c r="I22" s="37"/>
      <c r="J22" s="44"/>
      <c r="K22" s="44"/>
      <c r="L22" s="44"/>
      <c r="M22" s="44"/>
      <c r="N22" s="44"/>
      <c r="O22" s="44"/>
      <c r="P22" s="44"/>
      <c r="Q22" s="44"/>
    </row>
    <row r="23" spans="1:17" x14ac:dyDescent="0.25">
      <c r="A23" s="54"/>
      <c r="B23" s="38" t="s">
        <v>26</v>
      </c>
      <c r="C23" s="40"/>
      <c r="D23" s="41"/>
      <c r="E23" s="41"/>
      <c r="F23" s="41"/>
      <c r="G23" s="41"/>
      <c r="H23" s="41"/>
      <c r="I23" s="41"/>
      <c r="J23" s="44"/>
      <c r="K23" s="44"/>
      <c r="L23" s="44"/>
      <c r="M23" s="44"/>
      <c r="N23" s="44"/>
      <c r="O23" s="44"/>
      <c r="P23" s="44"/>
      <c r="Q23" s="44"/>
    </row>
    <row r="24" spans="1:17" x14ac:dyDescent="0.25">
      <c r="A24" s="54"/>
      <c r="B24" s="39"/>
      <c r="C24" s="42" t="s">
        <v>27</v>
      </c>
      <c r="D24" s="43"/>
      <c r="E24" s="22">
        <v>23</v>
      </c>
      <c r="F24" s="6" t="s">
        <v>9</v>
      </c>
      <c r="G24" s="31">
        <v>3.2</v>
      </c>
      <c r="H24" s="7" t="s">
        <v>10</v>
      </c>
      <c r="I24" s="15">
        <f>SUM(E19,E21)/E24*G24</f>
        <v>0</v>
      </c>
      <c r="J24" s="44" t="s">
        <v>37</v>
      </c>
      <c r="K24" s="44"/>
      <c r="L24" s="44"/>
      <c r="M24" s="44"/>
      <c r="N24" s="44"/>
      <c r="O24" s="44"/>
      <c r="P24" s="44"/>
      <c r="Q24" s="44"/>
    </row>
    <row r="25" spans="1:17" x14ac:dyDescent="0.25">
      <c r="A25" s="54"/>
      <c r="B25" s="39"/>
      <c r="C25" s="9"/>
      <c r="D25" s="3"/>
      <c r="E25" s="46" t="s">
        <v>28</v>
      </c>
      <c r="F25" s="3"/>
      <c r="G25" s="48" t="s">
        <v>29</v>
      </c>
      <c r="H25" s="7"/>
      <c r="I25" s="16" t="s">
        <v>13</v>
      </c>
      <c r="J25" s="44"/>
      <c r="K25" s="44"/>
      <c r="L25" s="44"/>
      <c r="M25" s="44"/>
      <c r="N25" s="44"/>
      <c r="O25" s="44"/>
      <c r="P25" s="44"/>
      <c r="Q25" s="44"/>
    </row>
    <row r="26" spans="1:17" ht="17.45" customHeight="1" x14ac:dyDescent="0.25">
      <c r="A26" s="54"/>
      <c r="B26" s="39"/>
      <c r="C26" s="9"/>
      <c r="D26" s="3"/>
      <c r="E26" s="47"/>
      <c r="F26" s="3"/>
      <c r="G26" s="49"/>
      <c r="H26" s="3"/>
      <c r="I26" s="23"/>
      <c r="J26" s="44"/>
      <c r="K26" s="44"/>
      <c r="L26" s="44"/>
      <c r="M26" s="44"/>
      <c r="N26" s="44"/>
      <c r="O26" s="44"/>
      <c r="P26" s="44"/>
      <c r="Q26" s="44"/>
    </row>
    <row r="27" spans="1:17" ht="23.45" customHeight="1" thickBot="1" x14ac:dyDescent="0.3">
      <c r="A27" s="54"/>
      <c r="B27" s="39"/>
      <c r="C27" s="42"/>
      <c r="D27" s="43"/>
      <c r="E27" s="43"/>
      <c r="F27" s="43"/>
      <c r="G27" s="43"/>
      <c r="H27" s="43"/>
      <c r="I27" s="43"/>
      <c r="J27" s="45"/>
      <c r="K27" s="45"/>
      <c r="L27" s="45"/>
      <c r="M27" s="45"/>
      <c r="N27" s="45"/>
      <c r="O27" s="45"/>
      <c r="P27" s="45"/>
      <c r="Q27" s="45"/>
    </row>
    <row r="28" spans="1:17" ht="16.5" thickBot="1" x14ac:dyDescent="0.3">
      <c r="A28" s="55"/>
      <c r="B28" s="26"/>
      <c r="C28" s="32" t="s">
        <v>30</v>
      </c>
      <c r="D28" s="33"/>
      <c r="E28" s="33"/>
      <c r="F28" s="33"/>
      <c r="G28" s="33"/>
      <c r="H28" s="24" t="s">
        <v>31</v>
      </c>
      <c r="I28" s="25">
        <f>SUM(I4+I10+I16+I24)</f>
        <v>0</v>
      </c>
      <c r="J28" s="27" t="s">
        <v>33</v>
      </c>
      <c r="K28" s="28"/>
      <c r="L28" s="28"/>
      <c r="M28" s="28"/>
      <c r="N28" s="28"/>
      <c r="O28" s="29" t="s">
        <v>7</v>
      </c>
      <c r="P28" s="34">
        <f>SUM(I28-Q17)</f>
        <v>0</v>
      </c>
      <c r="Q28" s="35"/>
    </row>
  </sheetData>
  <protectedRanges>
    <protectedRange sqref="K1 O1 E4 G4 E10 G10 E16 E19 E21 P3 K5" name="Range1" securityDescriptor="O:WDG:WDD:(A;;CC;;;S-1-5-21-205128775-351174000-1849977318-9726)"/>
  </protectedRanges>
  <mergeCells count="45">
    <mergeCell ref="A2:Q2"/>
    <mergeCell ref="A1:H1"/>
    <mergeCell ref="I1:J1"/>
    <mergeCell ref="K1:L1"/>
    <mergeCell ref="M1:N1"/>
    <mergeCell ref="O1:Q1"/>
    <mergeCell ref="P3:Q3"/>
    <mergeCell ref="C4:D4"/>
    <mergeCell ref="K5:Q8"/>
    <mergeCell ref="C6:I6"/>
    <mergeCell ref="C7:I7"/>
    <mergeCell ref="A3:A28"/>
    <mergeCell ref="B3:B8"/>
    <mergeCell ref="C3:I3"/>
    <mergeCell ref="J3:J8"/>
    <mergeCell ref="K3:M3"/>
    <mergeCell ref="L9:Q10"/>
    <mergeCell ref="C10:D10"/>
    <mergeCell ref="C12:I14"/>
    <mergeCell ref="L13:Q13"/>
    <mergeCell ref="B15:B22"/>
    <mergeCell ref="C8:I8"/>
    <mergeCell ref="B9:B14"/>
    <mergeCell ref="C9:I9"/>
    <mergeCell ref="J9:J17"/>
    <mergeCell ref="K9:K16"/>
    <mergeCell ref="C15:I15"/>
    <mergeCell ref="L16:Q16"/>
    <mergeCell ref="J18:Q23"/>
    <mergeCell ref="C19:D19"/>
    <mergeCell ref="F19:I19"/>
    <mergeCell ref="C20:I20"/>
    <mergeCell ref="C21:D21"/>
    <mergeCell ref="F21:I21"/>
    <mergeCell ref="C16:D18"/>
    <mergeCell ref="C28:G28"/>
    <mergeCell ref="P28:Q28"/>
    <mergeCell ref="C22:I22"/>
    <mergeCell ref="B23:B27"/>
    <mergeCell ref="C23:I23"/>
    <mergeCell ref="C24:D24"/>
    <mergeCell ref="J24:Q27"/>
    <mergeCell ref="E25:E26"/>
    <mergeCell ref="G25:G26"/>
    <mergeCell ref="C27:I27"/>
  </mergeCells>
  <pageMargins left="0.7" right="0.7" top="1.5" bottom="0.75" header="0.25" footer="0.3"/>
  <pageSetup scale="82" orientation="landscape" r:id="rId1"/>
  <headerFooter>
    <oddHeader>&amp;L&amp;G</oddHeader>
    <oddFooter>&amp;RDEO-Travel-CA Form</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28"/>
  <sheetViews>
    <sheetView showGridLines="0" topLeftCell="C1" zoomScaleNormal="100" workbookViewId="0">
      <selection activeCell="E4" sqref="E4"/>
    </sheetView>
  </sheetViews>
  <sheetFormatPr defaultColWidth="8.7109375" defaultRowHeight="15" x14ac:dyDescent="0.25"/>
  <cols>
    <col min="1" max="16384" width="8.7109375" style="1"/>
  </cols>
  <sheetData>
    <row r="1" spans="1:17" ht="19.5" thickBot="1" x14ac:dyDescent="0.35">
      <c r="A1" s="86" t="s">
        <v>38</v>
      </c>
      <c r="B1" s="87"/>
      <c r="C1" s="87"/>
      <c r="D1" s="87"/>
      <c r="E1" s="87"/>
      <c r="F1" s="88"/>
      <c r="G1" s="88"/>
      <c r="H1" s="89"/>
      <c r="I1" s="86" t="s">
        <v>0</v>
      </c>
      <c r="J1" s="88"/>
      <c r="K1" s="90">
        <v>42372</v>
      </c>
      <c r="L1" s="91"/>
      <c r="M1" s="87" t="s">
        <v>1</v>
      </c>
      <c r="N1" s="88"/>
      <c r="O1" s="92">
        <v>42375</v>
      </c>
      <c r="P1" s="93"/>
      <c r="Q1" s="94"/>
    </row>
    <row r="2" spans="1:17" ht="15.75" thickBot="1" x14ac:dyDescent="0.3">
      <c r="A2" s="82" t="s">
        <v>2</v>
      </c>
      <c r="B2" s="83"/>
      <c r="C2" s="83"/>
      <c r="D2" s="83"/>
      <c r="E2" s="83"/>
      <c r="F2" s="83"/>
      <c r="G2" s="83"/>
      <c r="H2" s="83"/>
      <c r="I2" s="83"/>
      <c r="J2" s="83"/>
      <c r="K2" s="83"/>
      <c r="L2" s="84"/>
      <c r="M2" s="84"/>
      <c r="N2" s="84"/>
      <c r="O2" s="84"/>
      <c r="P2" s="84"/>
      <c r="Q2" s="85"/>
    </row>
    <row r="3" spans="1:17" x14ac:dyDescent="0.25">
      <c r="A3" s="54" t="s">
        <v>3</v>
      </c>
      <c r="B3" s="56" t="s">
        <v>4</v>
      </c>
      <c r="C3" s="58"/>
      <c r="D3" s="59"/>
      <c r="E3" s="59"/>
      <c r="F3" s="59"/>
      <c r="G3" s="59"/>
      <c r="H3" s="59"/>
      <c r="I3" s="60"/>
      <c r="J3" s="61" t="s">
        <v>5</v>
      </c>
      <c r="K3" s="42" t="s">
        <v>6</v>
      </c>
      <c r="L3" s="43"/>
      <c r="M3" s="43"/>
      <c r="N3" s="3"/>
      <c r="O3" s="4" t="s">
        <v>7</v>
      </c>
      <c r="P3" s="74"/>
      <c r="Q3" s="75"/>
    </row>
    <row r="4" spans="1:17" x14ac:dyDescent="0.25">
      <c r="A4" s="54"/>
      <c r="B4" s="56"/>
      <c r="C4" s="42" t="s">
        <v>8</v>
      </c>
      <c r="D4" s="43"/>
      <c r="E4" s="5">
        <v>4</v>
      </c>
      <c r="F4" s="6" t="s">
        <v>9</v>
      </c>
      <c r="G4" s="5">
        <v>25.55</v>
      </c>
      <c r="H4" s="7" t="s">
        <v>10</v>
      </c>
      <c r="I4" s="8">
        <f>SUM(E4*G4)</f>
        <v>102.2</v>
      </c>
      <c r="J4" s="62"/>
      <c r="K4" s="9"/>
      <c r="L4" s="3"/>
      <c r="M4" s="3"/>
      <c r="N4" s="3"/>
      <c r="O4" s="3"/>
      <c r="P4" s="3"/>
      <c r="Q4" s="10"/>
    </row>
    <row r="5" spans="1:17" x14ac:dyDescent="0.25">
      <c r="A5" s="54"/>
      <c r="B5" s="56"/>
      <c r="C5" s="9"/>
      <c r="D5" s="3"/>
      <c r="E5" s="7" t="s">
        <v>11</v>
      </c>
      <c r="F5" s="7"/>
      <c r="G5" s="7" t="s">
        <v>12</v>
      </c>
      <c r="H5" s="7"/>
      <c r="I5" s="11" t="s">
        <v>13</v>
      </c>
      <c r="J5" s="62"/>
      <c r="K5" s="76" t="s">
        <v>14</v>
      </c>
      <c r="L5" s="77"/>
      <c r="M5" s="77"/>
      <c r="N5" s="77"/>
      <c r="O5" s="77"/>
      <c r="P5" s="77"/>
      <c r="Q5" s="78"/>
    </row>
    <row r="6" spans="1:17" x14ac:dyDescent="0.25">
      <c r="A6" s="54"/>
      <c r="B6" s="56"/>
      <c r="C6" s="42" t="s">
        <v>15</v>
      </c>
      <c r="D6" s="43"/>
      <c r="E6" s="43"/>
      <c r="F6" s="43"/>
      <c r="G6" s="43"/>
      <c r="H6" s="43"/>
      <c r="I6" s="65"/>
      <c r="J6" s="62"/>
      <c r="K6" s="76"/>
      <c r="L6" s="77"/>
      <c r="M6" s="77"/>
      <c r="N6" s="77"/>
      <c r="O6" s="77"/>
      <c r="P6" s="77"/>
      <c r="Q6" s="78"/>
    </row>
    <row r="7" spans="1:17" x14ac:dyDescent="0.25">
      <c r="A7" s="54"/>
      <c r="B7" s="56"/>
      <c r="C7" s="42" t="s">
        <v>34</v>
      </c>
      <c r="D7" s="43"/>
      <c r="E7" s="43"/>
      <c r="F7" s="43"/>
      <c r="G7" s="43"/>
      <c r="H7" s="43"/>
      <c r="I7" s="65"/>
      <c r="J7" s="62"/>
      <c r="K7" s="76"/>
      <c r="L7" s="77"/>
      <c r="M7" s="77"/>
      <c r="N7" s="77"/>
      <c r="O7" s="77"/>
      <c r="P7" s="77"/>
      <c r="Q7" s="78"/>
    </row>
    <row r="8" spans="1:17" ht="15.75" thickBot="1" x14ac:dyDescent="0.3">
      <c r="A8" s="54"/>
      <c r="B8" s="57"/>
      <c r="C8" s="36" t="s">
        <v>16</v>
      </c>
      <c r="D8" s="37"/>
      <c r="E8" s="37"/>
      <c r="F8" s="37"/>
      <c r="G8" s="37"/>
      <c r="H8" s="37"/>
      <c r="I8" s="50"/>
      <c r="J8" s="63"/>
      <c r="K8" s="79"/>
      <c r="L8" s="80"/>
      <c r="M8" s="80"/>
      <c r="N8" s="80"/>
      <c r="O8" s="80"/>
      <c r="P8" s="80"/>
      <c r="Q8" s="81"/>
    </row>
    <row r="9" spans="1:17" ht="14.45" customHeight="1" x14ac:dyDescent="0.25">
      <c r="A9" s="54"/>
      <c r="B9" s="72" t="s">
        <v>17</v>
      </c>
      <c r="C9" s="40"/>
      <c r="D9" s="41"/>
      <c r="E9" s="41"/>
      <c r="F9" s="41"/>
      <c r="G9" s="41"/>
      <c r="H9" s="41"/>
      <c r="I9" s="64"/>
      <c r="J9" s="73" t="s">
        <v>32</v>
      </c>
      <c r="K9" s="61" t="s">
        <v>18</v>
      </c>
      <c r="L9" s="40"/>
      <c r="M9" s="41"/>
      <c r="N9" s="41"/>
      <c r="O9" s="41"/>
      <c r="P9" s="41"/>
      <c r="Q9" s="64"/>
    </row>
    <row r="10" spans="1:17" x14ac:dyDescent="0.25">
      <c r="A10" s="54"/>
      <c r="B10" s="56"/>
      <c r="C10" s="42" t="s">
        <v>19</v>
      </c>
      <c r="D10" s="43"/>
      <c r="E10" s="5">
        <v>4</v>
      </c>
      <c r="F10" s="6" t="s">
        <v>9</v>
      </c>
      <c r="G10" s="5">
        <v>21</v>
      </c>
      <c r="H10" s="7" t="s">
        <v>10</v>
      </c>
      <c r="I10" s="8">
        <f>SUM(E10*G10)</f>
        <v>84</v>
      </c>
      <c r="J10" s="54"/>
      <c r="K10" s="62"/>
      <c r="L10" s="42"/>
      <c r="M10" s="43"/>
      <c r="N10" s="43"/>
      <c r="O10" s="43"/>
      <c r="P10" s="43"/>
      <c r="Q10" s="65"/>
    </row>
    <row r="11" spans="1:17" ht="30" x14ac:dyDescent="0.25">
      <c r="A11" s="54"/>
      <c r="B11" s="56"/>
      <c r="C11" s="12"/>
      <c r="D11" s="7"/>
      <c r="E11" s="7" t="s">
        <v>11</v>
      </c>
      <c r="F11" s="7"/>
      <c r="G11" s="7" t="s">
        <v>12</v>
      </c>
      <c r="H11" s="7"/>
      <c r="I11" s="11" t="s">
        <v>13</v>
      </c>
      <c r="J11" s="54"/>
      <c r="K11" s="62"/>
      <c r="L11" s="13" t="s">
        <v>20</v>
      </c>
      <c r="M11" s="2">
        <f>SUM(E19)</f>
        <v>484</v>
      </c>
      <c r="N11" s="6" t="s">
        <v>9</v>
      </c>
      <c r="O11" s="2">
        <v>0.44500000000000001</v>
      </c>
      <c r="P11" s="7" t="s">
        <v>10</v>
      </c>
      <c r="Q11" s="8">
        <f>SUM(M11*O11)</f>
        <v>215.38</v>
      </c>
    </row>
    <row r="12" spans="1:17" x14ac:dyDescent="0.25">
      <c r="A12" s="54"/>
      <c r="B12" s="56"/>
      <c r="C12" s="66" t="s">
        <v>21</v>
      </c>
      <c r="D12" s="67"/>
      <c r="E12" s="67"/>
      <c r="F12" s="67"/>
      <c r="G12" s="67"/>
      <c r="H12" s="67"/>
      <c r="I12" s="68"/>
      <c r="J12" s="54"/>
      <c r="K12" s="62"/>
      <c r="L12" s="14"/>
      <c r="M12" s="7" t="s">
        <v>22</v>
      </c>
      <c r="N12" s="7"/>
      <c r="O12" s="7" t="s">
        <v>23</v>
      </c>
      <c r="P12" s="7"/>
      <c r="Q12" s="11" t="s">
        <v>13</v>
      </c>
    </row>
    <row r="13" spans="1:17" x14ac:dyDescent="0.25">
      <c r="A13" s="54"/>
      <c r="B13" s="56"/>
      <c r="C13" s="66"/>
      <c r="D13" s="67"/>
      <c r="E13" s="67"/>
      <c r="F13" s="67"/>
      <c r="G13" s="67"/>
      <c r="H13" s="67"/>
      <c r="I13" s="68"/>
      <c r="J13" s="54"/>
      <c r="K13" s="62"/>
      <c r="L13" s="42"/>
      <c r="M13" s="43"/>
      <c r="N13" s="43"/>
      <c r="O13" s="43"/>
      <c r="P13" s="43"/>
      <c r="Q13" s="65"/>
    </row>
    <row r="14" spans="1:17" ht="30.75" thickBot="1" x14ac:dyDescent="0.3">
      <c r="A14" s="54"/>
      <c r="B14" s="57"/>
      <c r="C14" s="69"/>
      <c r="D14" s="70"/>
      <c r="E14" s="70"/>
      <c r="F14" s="70"/>
      <c r="G14" s="70"/>
      <c r="H14" s="70"/>
      <c r="I14" s="71"/>
      <c r="J14" s="54"/>
      <c r="K14" s="62"/>
      <c r="L14" s="13" t="s">
        <v>24</v>
      </c>
      <c r="M14" s="2">
        <f>SUM(E21)</f>
        <v>20</v>
      </c>
      <c r="N14" s="6" t="s">
        <v>9</v>
      </c>
      <c r="O14" s="2">
        <v>0.44500000000000001</v>
      </c>
      <c r="P14" s="7" t="s">
        <v>10</v>
      </c>
      <c r="Q14" s="8">
        <f>SUM(M14*O14)</f>
        <v>8.9</v>
      </c>
    </row>
    <row r="15" spans="1:17" x14ac:dyDescent="0.25">
      <c r="A15" s="54"/>
      <c r="B15" s="72" t="s">
        <v>18</v>
      </c>
      <c r="C15" s="40"/>
      <c r="D15" s="41"/>
      <c r="E15" s="41"/>
      <c r="F15" s="41"/>
      <c r="G15" s="41"/>
      <c r="H15" s="41"/>
      <c r="I15" s="64"/>
      <c r="J15" s="54"/>
      <c r="K15" s="62"/>
      <c r="L15" s="14"/>
      <c r="M15" s="7" t="s">
        <v>22</v>
      </c>
      <c r="N15" s="7"/>
      <c r="O15" s="7" t="s">
        <v>23</v>
      </c>
      <c r="P15" s="7"/>
      <c r="Q15" s="11" t="s">
        <v>13</v>
      </c>
    </row>
    <row r="16" spans="1:17" ht="15.75" thickBot="1" x14ac:dyDescent="0.3">
      <c r="A16" s="54"/>
      <c r="B16" s="56"/>
      <c r="C16" s="51" t="s">
        <v>25</v>
      </c>
      <c r="D16" s="47"/>
      <c r="E16" s="5">
        <v>22</v>
      </c>
      <c r="F16" s="6" t="s">
        <v>9</v>
      </c>
      <c r="G16" s="2">
        <v>0.44500000000000001</v>
      </c>
      <c r="H16" s="7" t="s">
        <v>10</v>
      </c>
      <c r="I16" s="15">
        <f>SUM(E16*G16)</f>
        <v>9.7900000000000009</v>
      </c>
      <c r="J16" s="54"/>
      <c r="K16" s="63"/>
      <c r="L16" s="36"/>
      <c r="M16" s="37"/>
      <c r="N16" s="37"/>
      <c r="O16" s="37"/>
      <c r="P16" s="37"/>
      <c r="Q16" s="50"/>
    </row>
    <row r="17" spans="1:17" x14ac:dyDescent="0.25">
      <c r="A17" s="54"/>
      <c r="B17" s="56"/>
      <c r="C17" s="51"/>
      <c r="D17" s="47"/>
      <c r="E17" s="7" t="s">
        <v>22</v>
      </c>
      <c r="F17" s="7"/>
      <c r="G17" s="7" t="s">
        <v>23</v>
      </c>
      <c r="H17" s="7"/>
      <c r="I17" s="16" t="s">
        <v>13</v>
      </c>
      <c r="J17" s="54"/>
      <c r="K17" s="17" t="s">
        <v>35</v>
      </c>
      <c r="L17" s="18"/>
      <c r="M17" s="18"/>
      <c r="N17" s="18"/>
      <c r="O17" s="18"/>
      <c r="P17" s="18" t="s">
        <v>7</v>
      </c>
      <c r="Q17" s="19">
        <f>SUM(Q11+Q14)</f>
        <v>224.28</v>
      </c>
    </row>
    <row r="18" spans="1:17" ht="15" customHeight="1" thickBot="1" x14ac:dyDescent="0.3">
      <c r="A18" s="54"/>
      <c r="B18" s="56"/>
      <c r="C18" s="36"/>
      <c r="D18" s="37"/>
      <c r="E18" s="37"/>
      <c r="F18" s="37"/>
      <c r="G18" s="37"/>
      <c r="H18" s="37"/>
      <c r="I18" s="37"/>
      <c r="J18" s="44" t="s">
        <v>36</v>
      </c>
      <c r="K18" s="44"/>
      <c r="L18" s="44"/>
      <c r="M18" s="44"/>
      <c r="N18" s="44"/>
      <c r="O18" s="44"/>
      <c r="P18" s="44"/>
      <c r="Q18" s="44"/>
    </row>
    <row r="19" spans="1:17" x14ac:dyDescent="0.25">
      <c r="A19" s="54"/>
      <c r="B19" s="56"/>
      <c r="C19" s="40" t="s">
        <v>20</v>
      </c>
      <c r="D19" s="41"/>
      <c r="E19" s="20">
        <f>242+242</f>
        <v>484</v>
      </c>
      <c r="F19" s="41"/>
      <c r="G19" s="41"/>
      <c r="H19" s="41"/>
      <c r="I19" s="41"/>
      <c r="J19" s="44"/>
      <c r="K19" s="44"/>
      <c r="L19" s="44"/>
      <c r="M19" s="44"/>
      <c r="N19" s="44"/>
      <c r="O19" s="44"/>
      <c r="P19" s="44"/>
      <c r="Q19" s="44"/>
    </row>
    <row r="20" spans="1:17" x14ac:dyDescent="0.25">
      <c r="A20" s="54"/>
      <c r="B20" s="56"/>
      <c r="C20" s="42"/>
      <c r="D20" s="43"/>
      <c r="E20" s="43"/>
      <c r="F20" s="43"/>
      <c r="G20" s="43"/>
      <c r="H20" s="43"/>
      <c r="I20" s="43"/>
      <c r="J20" s="44"/>
      <c r="K20" s="44"/>
      <c r="L20" s="44"/>
      <c r="M20" s="44"/>
      <c r="N20" s="44"/>
      <c r="O20" s="44"/>
      <c r="P20" s="44"/>
      <c r="Q20" s="44"/>
    </row>
    <row r="21" spans="1:17" x14ac:dyDescent="0.25">
      <c r="A21" s="54"/>
      <c r="B21" s="56"/>
      <c r="C21" s="42" t="s">
        <v>24</v>
      </c>
      <c r="D21" s="43"/>
      <c r="E21" s="21">
        <v>20</v>
      </c>
      <c r="F21" s="43"/>
      <c r="G21" s="43"/>
      <c r="H21" s="43"/>
      <c r="I21" s="43"/>
      <c r="J21" s="44"/>
      <c r="K21" s="44"/>
      <c r="L21" s="44"/>
      <c r="M21" s="44"/>
      <c r="N21" s="44"/>
      <c r="O21" s="44"/>
      <c r="P21" s="44"/>
      <c r="Q21" s="44"/>
    </row>
    <row r="22" spans="1:17" ht="15.75" thickBot="1" x14ac:dyDescent="0.3">
      <c r="A22" s="54"/>
      <c r="B22" s="56"/>
      <c r="C22" s="36"/>
      <c r="D22" s="37"/>
      <c r="E22" s="37"/>
      <c r="F22" s="37"/>
      <c r="G22" s="37"/>
      <c r="H22" s="37"/>
      <c r="I22" s="37"/>
      <c r="J22" s="44"/>
      <c r="K22" s="44"/>
      <c r="L22" s="44"/>
      <c r="M22" s="44"/>
      <c r="N22" s="44"/>
      <c r="O22" s="44"/>
      <c r="P22" s="44"/>
      <c r="Q22" s="44"/>
    </row>
    <row r="23" spans="1:17" x14ac:dyDescent="0.25">
      <c r="A23" s="54"/>
      <c r="B23" s="38" t="s">
        <v>26</v>
      </c>
      <c r="C23" s="40"/>
      <c r="D23" s="41"/>
      <c r="E23" s="41"/>
      <c r="F23" s="41"/>
      <c r="G23" s="41"/>
      <c r="H23" s="41"/>
      <c r="I23" s="41"/>
      <c r="J23" s="44"/>
      <c r="K23" s="44"/>
      <c r="L23" s="44"/>
      <c r="M23" s="44"/>
      <c r="N23" s="44"/>
      <c r="O23" s="44"/>
      <c r="P23" s="44"/>
      <c r="Q23" s="44"/>
    </row>
    <row r="24" spans="1:17" x14ac:dyDescent="0.25">
      <c r="A24" s="54"/>
      <c r="B24" s="39"/>
      <c r="C24" s="42" t="s">
        <v>27</v>
      </c>
      <c r="D24" s="43"/>
      <c r="E24" s="22">
        <v>23</v>
      </c>
      <c r="F24" s="6" t="s">
        <v>9</v>
      </c>
      <c r="G24" s="2">
        <v>2.21</v>
      </c>
      <c r="H24" s="7" t="s">
        <v>10</v>
      </c>
      <c r="I24" s="15">
        <f>SUM(E19,E21)/E24*G24</f>
        <v>48.427826086956522</v>
      </c>
      <c r="J24" s="44" t="s">
        <v>37</v>
      </c>
      <c r="K24" s="44"/>
      <c r="L24" s="44"/>
      <c r="M24" s="44"/>
      <c r="N24" s="44"/>
      <c r="O24" s="44"/>
      <c r="P24" s="44"/>
      <c r="Q24" s="44"/>
    </row>
    <row r="25" spans="1:17" x14ac:dyDescent="0.25">
      <c r="A25" s="54"/>
      <c r="B25" s="39"/>
      <c r="C25" s="9"/>
      <c r="D25" s="3"/>
      <c r="E25" s="46" t="s">
        <v>28</v>
      </c>
      <c r="F25" s="3"/>
      <c r="G25" s="48" t="s">
        <v>29</v>
      </c>
      <c r="H25" s="7"/>
      <c r="I25" s="16" t="s">
        <v>13</v>
      </c>
      <c r="J25" s="44"/>
      <c r="K25" s="44"/>
      <c r="L25" s="44"/>
      <c r="M25" s="44"/>
      <c r="N25" s="44"/>
      <c r="O25" s="44"/>
      <c r="P25" s="44"/>
      <c r="Q25" s="44"/>
    </row>
    <row r="26" spans="1:17" ht="17.45" customHeight="1" x14ac:dyDescent="0.25">
      <c r="A26" s="54"/>
      <c r="B26" s="39"/>
      <c r="C26" s="9"/>
      <c r="D26" s="3"/>
      <c r="E26" s="47"/>
      <c r="F26" s="3"/>
      <c r="G26" s="49"/>
      <c r="H26" s="3"/>
      <c r="I26" s="23"/>
      <c r="J26" s="44"/>
      <c r="K26" s="44"/>
      <c r="L26" s="44"/>
      <c r="M26" s="44"/>
      <c r="N26" s="44"/>
      <c r="O26" s="44"/>
      <c r="P26" s="44"/>
      <c r="Q26" s="44"/>
    </row>
    <row r="27" spans="1:17" ht="23.45" customHeight="1" thickBot="1" x14ac:dyDescent="0.3">
      <c r="A27" s="54"/>
      <c r="B27" s="39"/>
      <c r="C27" s="42"/>
      <c r="D27" s="43"/>
      <c r="E27" s="43"/>
      <c r="F27" s="43"/>
      <c r="G27" s="43"/>
      <c r="H27" s="43"/>
      <c r="I27" s="43"/>
      <c r="J27" s="45"/>
      <c r="K27" s="45"/>
      <c r="L27" s="45"/>
      <c r="M27" s="45"/>
      <c r="N27" s="45"/>
      <c r="O27" s="45"/>
      <c r="P27" s="45"/>
      <c r="Q27" s="45"/>
    </row>
    <row r="28" spans="1:17" ht="16.5" thickBot="1" x14ac:dyDescent="0.3">
      <c r="A28" s="55"/>
      <c r="B28" s="26"/>
      <c r="C28" s="32" t="s">
        <v>30</v>
      </c>
      <c r="D28" s="33"/>
      <c r="E28" s="33"/>
      <c r="F28" s="33"/>
      <c r="G28" s="33"/>
      <c r="H28" s="24" t="s">
        <v>31</v>
      </c>
      <c r="I28" s="25">
        <f>SUM(I4+I10+I16+I24)</f>
        <v>244.4178260869565</v>
      </c>
      <c r="J28" s="27" t="s">
        <v>33</v>
      </c>
      <c r="K28" s="28"/>
      <c r="L28" s="28"/>
      <c r="M28" s="28"/>
      <c r="N28" s="28"/>
      <c r="O28" s="29" t="s">
        <v>7</v>
      </c>
      <c r="P28" s="34">
        <f>SUM(I28-Q17)</f>
        <v>20.137826086956494</v>
      </c>
      <c r="Q28" s="35"/>
    </row>
  </sheetData>
  <sheetProtection algorithmName="SHA-512" hashValue="yRwov7yn5HcjXb5Lib22dfWDtxJlCeS1f3PuxzweJVkTENo4vl3Dt2KmGp0M2uxJUsUcmPDNkPt4G96A/oTFvA==" saltValue="alrJZH5Apa0Di9/MmdBHWw==" spinCount="100000" sheet="1" objects="1" scenarios="1"/>
  <mergeCells count="46">
    <mergeCell ref="A2:Q2"/>
    <mergeCell ref="A1:H1"/>
    <mergeCell ref="I1:J1"/>
    <mergeCell ref="K1:L1"/>
    <mergeCell ref="M1:N1"/>
    <mergeCell ref="O1:Q1"/>
    <mergeCell ref="P3:Q3"/>
    <mergeCell ref="C4:D4"/>
    <mergeCell ref="K5:Q8"/>
    <mergeCell ref="C6:I6"/>
    <mergeCell ref="C7:I7"/>
    <mergeCell ref="A3:A28"/>
    <mergeCell ref="B3:B8"/>
    <mergeCell ref="C3:I3"/>
    <mergeCell ref="J3:J8"/>
    <mergeCell ref="K3:M3"/>
    <mergeCell ref="L9:Q10"/>
    <mergeCell ref="C10:D10"/>
    <mergeCell ref="C12:I14"/>
    <mergeCell ref="L13:Q13"/>
    <mergeCell ref="B15:B22"/>
    <mergeCell ref="C8:I8"/>
    <mergeCell ref="B9:B14"/>
    <mergeCell ref="C9:I9"/>
    <mergeCell ref="J9:J17"/>
    <mergeCell ref="K9:K16"/>
    <mergeCell ref="C15:I15"/>
    <mergeCell ref="C16:D17"/>
    <mergeCell ref="L16:Q16"/>
    <mergeCell ref="C18:I18"/>
    <mergeCell ref="J18:Q23"/>
    <mergeCell ref="C19:D19"/>
    <mergeCell ref="F19:I19"/>
    <mergeCell ref="C20:I20"/>
    <mergeCell ref="C21:D21"/>
    <mergeCell ref="F21:I21"/>
    <mergeCell ref="C28:G28"/>
    <mergeCell ref="P28:Q28"/>
    <mergeCell ref="C22:I22"/>
    <mergeCell ref="B23:B27"/>
    <mergeCell ref="C23:I23"/>
    <mergeCell ref="C24:D24"/>
    <mergeCell ref="J24:Q27"/>
    <mergeCell ref="E25:E26"/>
    <mergeCell ref="G25:G26"/>
    <mergeCell ref="C27:I27"/>
  </mergeCells>
  <pageMargins left="0.7" right="0.7" top="1.5" bottom="0.75" header="0.25" footer="0.3"/>
  <pageSetup scale="82" orientation="landscape" r:id="rId1"/>
  <headerFooter>
    <oddHeader>&amp;L&amp;G</oddHeader>
    <oddFooter>&amp;RDEO-Travel-CA Form</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28"/>
  <sheetViews>
    <sheetView showGridLines="0" topLeftCell="C1" zoomScaleNormal="100" workbookViewId="0">
      <selection activeCell="E4" sqref="E4"/>
    </sheetView>
  </sheetViews>
  <sheetFormatPr defaultColWidth="8.7109375" defaultRowHeight="15" x14ac:dyDescent="0.25"/>
  <cols>
    <col min="1" max="16384" width="8.7109375" style="1"/>
  </cols>
  <sheetData>
    <row r="1" spans="1:17" ht="19.5" thickBot="1" x14ac:dyDescent="0.35">
      <c r="A1" s="86" t="s">
        <v>38</v>
      </c>
      <c r="B1" s="87"/>
      <c r="C1" s="87"/>
      <c r="D1" s="87"/>
      <c r="E1" s="87"/>
      <c r="F1" s="88"/>
      <c r="G1" s="88"/>
      <c r="H1" s="89"/>
      <c r="I1" s="86" t="s">
        <v>0</v>
      </c>
      <c r="J1" s="88"/>
      <c r="K1" s="90">
        <v>42372</v>
      </c>
      <c r="L1" s="91"/>
      <c r="M1" s="87" t="s">
        <v>1</v>
      </c>
      <c r="N1" s="88"/>
      <c r="O1" s="92">
        <v>42375</v>
      </c>
      <c r="P1" s="93"/>
      <c r="Q1" s="94"/>
    </row>
    <row r="2" spans="1:17" ht="15.75" thickBot="1" x14ac:dyDescent="0.3">
      <c r="A2" s="82" t="s">
        <v>2</v>
      </c>
      <c r="B2" s="83"/>
      <c r="C2" s="83"/>
      <c r="D2" s="83"/>
      <c r="E2" s="83"/>
      <c r="F2" s="83"/>
      <c r="G2" s="83"/>
      <c r="H2" s="83"/>
      <c r="I2" s="83"/>
      <c r="J2" s="83"/>
      <c r="K2" s="83"/>
      <c r="L2" s="84"/>
      <c r="M2" s="84"/>
      <c r="N2" s="84"/>
      <c r="O2" s="84"/>
      <c r="P2" s="84"/>
      <c r="Q2" s="85"/>
    </row>
    <row r="3" spans="1:17" x14ac:dyDescent="0.25">
      <c r="A3" s="54" t="s">
        <v>3</v>
      </c>
      <c r="B3" s="56" t="s">
        <v>4</v>
      </c>
      <c r="C3" s="58"/>
      <c r="D3" s="59"/>
      <c r="E3" s="59"/>
      <c r="F3" s="59"/>
      <c r="G3" s="59"/>
      <c r="H3" s="59"/>
      <c r="I3" s="60"/>
      <c r="J3" s="61" t="s">
        <v>5</v>
      </c>
      <c r="K3" s="42" t="s">
        <v>6</v>
      </c>
      <c r="L3" s="43"/>
      <c r="M3" s="43"/>
      <c r="N3" s="3"/>
      <c r="O3" s="4" t="s">
        <v>7</v>
      </c>
      <c r="P3" s="74"/>
      <c r="Q3" s="75"/>
    </row>
    <row r="4" spans="1:17" x14ac:dyDescent="0.25">
      <c r="A4" s="54"/>
      <c r="B4" s="56"/>
      <c r="C4" s="42" t="s">
        <v>8</v>
      </c>
      <c r="D4" s="43"/>
      <c r="E4" s="5">
        <v>4</v>
      </c>
      <c r="F4" s="6" t="s">
        <v>9</v>
      </c>
      <c r="G4" s="5">
        <v>25.55</v>
      </c>
      <c r="H4" s="7" t="s">
        <v>10</v>
      </c>
      <c r="I4" s="8">
        <f>SUM(E4*G4)</f>
        <v>102.2</v>
      </c>
      <c r="J4" s="62"/>
      <c r="K4" s="9"/>
      <c r="L4" s="3"/>
      <c r="M4" s="3"/>
      <c r="N4" s="3"/>
      <c r="O4" s="3"/>
      <c r="P4" s="3"/>
      <c r="Q4" s="10"/>
    </row>
    <row r="5" spans="1:17" x14ac:dyDescent="0.25">
      <c r="A5" s="54"/>
      <c r="B5" s="56"/>
      <c r="C5" s="9"/>
      <c r="D5" s="3"/>
      <c r="E5" s="7" t="s">
        <v>11</v>
      </c>
      <c r="F5" s="7"/>
      <c r="G5" s="7" t="s">
        <v>12</v>
      </c>
      <c r="H5" s="7"/>
      <c r="I5" s="11" t="s">
        <v>13</v>
      </c>
      <c r="J5" s="62"/>
      <c r="K5" s="76" t="s">
        <v>14</v>
      </c>
      <c r="L5" s="77"/>
      <c r="M5" s="77"/>
      <c r="N5" s="77"/>
      <c r="O5" s="77"/>
      <c r="P5" s="77"/>
      <c r="Q5" s="78"/>
    </row>
    <row r="6" spans="1:17" x14ac:dyDescent="0.25">
      <c r="A6" s="54"/>
      <c r="B6" s="56"/>
      <c r="C6" s="42" t="s">
        <v>15</v>
      </c>
      <c r="D6" s="43"/>
      <c r="E6" s="43"/>
      <c r="F6" s="43"/>
      <c r="G6" s="43"/>
      <c r="H6" s="43"/>
      <c r="I6" s="65"/>
      <c r="J6" s="62"/>
      <c r="K6" s="76"/>
      <c r="L6" s="77"/>
      <c r="M6" s="77"/>
      <c r="N6" s="77"/>
      <c r="O6" s="77"/>
      <c r="P6" s="77"/>
      <c r="Q6" s="78"/>
    </row>
    <row r="7" spans="1:17" x14ac:dyDescent="0.25">
      <c r="A7" s="54"/>
      <c r="B7" s="56"/>
      <c r="C7" s="42" t="s">
        <v>34</v>
      </c>
      <c r="D7" s="43"/>
      <c r="E7" s="43"/>
      <c r="F7" s="43"/>
      <c r="G7" s="43"/>
      <c r="H7" s="43"/>
      <c r="I7" s="65"/>
      <c r="J7" s="62"/>
      <c r="K7" s="76"/>
      <c r="L7" s="77"/>
      <c r="M7" s="77"/>
      <c r="N7" s="77"/>
      <c r="O7" s="77"/>
      <c r="P7" s="77"/>
      <c r="Q7" s="78"/>
    </row>
    <row r="8" spans="1:17" ht="15.75" thickBot="1" x14ac:dyDescent="0.3">
      <c r="A8" s="54"/>
      <c r="B8" s="57"/>
      <c r="C8" s="36" t="s">
        <v>16</v>
      </c>
      <c r="D8" s="37"/>
      <c r="E8" s="37"/>
      <c r="F8" s="37"/>
      <c r="G8" s="37"/>
      <c r="H8" s="37"/>
      <c r="I8" s="50"/>
      <c r="J8" s="63"/>
      <c r="K8" s="79"/>
      <c r="L8" s="80"/>
      <c r="M8" s="80"/>
      <c r="N8" s="80"/>
      <c r="O8" s="80"/>
      <c r="P8" s="80"/>
      <c r="Q8" s="81"/>
    </row>
    <row r="9" spans="1:17" ht="14.45" customHeight="1" x14ac:dyDescent="0.25">
      <c r="A9" s="54"/>
      <c r="B9" s="72" t="s">
        <v>17</v>
      </c>
      <c r="C9" s="40"/>
      <c r="D9" s="41"/>
      <c r="E9" s="41"/>
      <c r="F9" s="41"/>
      <c r="G9" s="41"/>
      <c r="H9" s="41"/>
      <c r="I9" s="64"/>
      <c r="J9" s="73" t="s">
        <v>32</v>
      </c>
      <c r="K9" s="61" t="s">
        <v>18</v>
      </c>
      <c r="L9" s="40"/>
      <c r="M9" s="41"/>
      <c r="N9" s="41"/>
      <c r="O9" s="41"/>
      <c r="P9" s="41"/>
      <c r="Q9" s="64"/>
    </row>
    <row r="10" spans="1:17" x14ac:dyDescent="0.25">
      <c r="A10" s="54"/>
      <c r="B10" s="56"/>
      <c r="C10" s="42" t="s">
        <v>19</v>
      </c>
      <c r="D10" s="43"/>
      <c r="E10" s="5">
        <v>4</v>
      </c>
      <c r="F10" s="6" t="s">
        <v>9</v>
      </c>
      <c r="G10" s="5">
        <v>21</v>
      </c>
      <c r="H10" s="7" t="s">
        <v>10</v>
      </c>
      <c r="I10" s="8">
        <f>SUM(E10*G10)</f>
        <v>84</v>
      </c>
      <c r="J10" s="54"/>
      <c r="K10" s="62"/>
      <c r="L10" s="42"/>
      <c r="M10" s="43"/>
      <c r="N10" s="43"/>
      <c r="O10" s="43"/>
      <c r="P10" s="43"/>
      <c r="Q10" s="65"/>
    </row>
    <row r="11" spans="1:17" ht="30" x14ac:dyDescent="0.25">
      <c r="A11" s="54"/>
      <c r="B11" s="56"/>
      <c r="C11" s="12"/>
      <c r="D11" s="7"/>
      <c r="E11" s="7" t="s">
        <v>11</v>
      </c>
      <c r="F11" s="7"/>
      <c r="G11" s="7" t="s">
        <v>12</v>
      </c>
      <c r="H11" s="7"/>
      <c r="I11" s="11" t="s">
        <v>13</v>
      </c>
      <c r="J11" s="54"/>
      <c r="K11" s="62"/>
      <c r="L11" s="13" t="s">
        <v>20</v>
      </c>
      <c r="M11" s="2">
        <f>SUM(E19)</f>
        <v>884</v>
      </c>
      <c r="N11" s="6" t="s">
        <v>9</v>
      </c>
      <c r="O11" s="2">
        <v>0.44500000000000001</v>
      </c>
      <c r="P11" s="7" t="s">
        <v>10</v>
      </c>
      <c r="Q11" s="8">
        <f>SUM(M11*O11)</f>
        <v>393.38</v>
      </c>
    </row>
    <row r="12" spans="1:17" x14ac:dyDescent="0.25">
      <c r="A12" s="54"/>
      <c r="B12" s="56"/>
      <c r="C12" s="66" t="s">
        <v>21</v>
      </c>
      <c r="D12" s="67"/>
      <c r="E12" s="67"/>
      <c r="F12" s="67"/>
      <c r="G12" s="67"/>
      <c r="H12" s="67"/>
      <c r="I12" s="68"/>
      <c r="J12" s="54"/>
      <c r="K12" s="62"/>
      <c r="L12" s="14"/>
      <c r="M12" s="7" t="s">
        <v>22</v>
      </c>
      <c r="N12" s="7"/>
      <c r="O12" s="7" t="s">
        <v>23</v>
      </c>
      <c r="P12" s="7"/>
      <c r="Q12" s="11" t="s">
        <v>13</v>
      </c>
    </row>
    <row r="13" spans="1:17" x14ac:dyDescent="0.25">
      <c r="A13" s="54"/>
      <c r="B13" s="56"/>
      <c r="C13" s="66"/>
      <c r="D13" s="67"/>
      <c r="E13" s="67"/>
      <c r="F13" s="67"/>
      <c r="G13" s="67"/>
      <c r="H13" s="67"/>
      <c r="I13" s="68"/>
      <c r="J13" s="54"/>
      <c r="K13" s="62"/>
      <c r="L13" s="42"/>
      <c r="M13" s="43"/>
      <c r="N13" s="43"/>
      <c r="O13" s="43"/>
      <c r="P13" s="43"/>
      <c r="Q13" s="65"/>
    </row>
    <row r="14" spans="1:17" ht="30.75" thickBot="1" x14ac:dyDescent="0.3">
      <c r="A14" s="54"/>
      <c r="B14" s="57"/>
      <c r="C14" s="69"/>
      <c r="D14" s="70"/>
      <c r="E14" s="70"/>
      <c r="F14" s="70"/>
      <c r="G14" s="70"/>
      <c r="H14" s="70"/>
      <c r="I14" s="71"/>
      <c r="J14" s="54"/>
      <c r="K14" s="62"/>
      <c r="L14" s="13" t="s">
        <v>24</v>
      </c>
      <c r="M14" s="2">
        <f>SUM(E21)</f>
        <v>20</v>
      </c>
      <c r="N14" s="6" t="s">
        <v>9</v>
      </c>
      <c r="O14" s="2">
        <v>0.44500000000000001</v>
      </c>
      <c r="P14" s="7" t="s">
        <v>10</v>
      </c>
      <c r="Q14" s="8">
        <f>SUM(M14*O14)</f>
        <v>8.9</v>
      </c>
    </row>
    <row r="15" spans="1:17" x14ac:dyDescent="0.25">
      <c r="A15" s="54"/>
      <c r="B15" s="72" t="s">
        <v>18</v>
      </c>
      <c r="C15" s="40"/>
      <c r="D15" s="41"/>
      <c r="E15" s="41"/>
      <c r="F15" s="41"/>
      <c r="G15" s="41"/>
      <c r="H15" s="41"/>
      <c r="I15" s="64"/>
      <c r="J15" s="54"/>
      <c r="K15" s="62"/>
      <c r="L15" s="14"/>
      <c r="M15" s="7" t="s">
        <v>22</v>
      </c>
      <c r="N15" s="7"/>
      <c r="O15" s="7" t="s">
        <v>23</v>
      </c>
      <c r="P15" s="7"/>
      <c r="Q15" s="11" t="s">
        <v>13</v>
      </c>
    </row>
    <row r="16" spans="1:17" ht="15.75" thickBot="1" x14ac:dyDescent="0.3">
      <c r="A16" s="54"/>
      <c r="B16" s="56"/>
      <c r="C16" s="51" t="s">
        <v>25</v>
      </c>
      <c r="D16" s="47"/>
      <c r="E16" s="5">
        <v>22</v>
      </c>
      <c r="F16" s="6" t="s">
        <v>9</v>
      </c>
      <c r="G16" s="2">
        <v>0.44500000000000001</v>
      </c>
      <c r="H16" s="7" t="s">
        <v>10</v>
      </c>
      <c r="I16" s="15">
        <f>SUM(E16*G16)</f>
        <v>9.7900000000000009</v>
      </c>
      <c r="J16" s="54"/>
      <c r="K16" s="63"/>
      <c r="L16" s="36"/>
      <c r="M16" s="37"/>
      <c r="N16" s="37"/>
      <c r="O16" s="37"/>
      <c r="P16" s="37"/>
      <c r="Q16" s="50"/>
    </row>
    <row r="17" spans="1:17" x14ac:dyDescent="0.25">
      <c r="A17" s="54"/>
      <c r="B17" s="56"/>
      <c r="C17" s="51"/>
      <c r="D17" s="47"/>
      <c r="E17" s="7" t="s">
        <v>22</v>
      </c>
      <c r="F17" s="7"/>
      <c r="G17" s="7" t="s">
        <v>23</v>
      </c>
      <c r="H17" s="7"/>
      <c r="I17" s="16" t="s">
        <v>13</v>
      </c>
      <c r="J17" s="54"/>
      <c r="K17" s="17" t="s">
        <v>35</v>
      </c>
      <c r="L17" s="18"/>
      <c r="M17" s="18"/>
      <c r="N17" s="18"/>
      <c r="O17" s="18"/>
      <c r="P17" s="18" t="s">
        <v>7</v>
      </c>
      <c r="Q17" s="19">
        <f>SUM(Q11+Q14)</f>
        <v>402.28</v>
      </c>
    </row>
    <row r="18" spans="1:17" ht="15" customHeight="1" thickBot="1" x14ac:dyDescent="0.3">
      <c r="A18" s="54"/>
      <c r="B18" s="56"/>
      <c r="C18" s="36"/>
      <c r="D18" s="37"/>
      <c r="E18" s="37"/>
      <c r="F18" s="37"/>
      <c r="G18" s="37"/>
      <c r="H18" s="37"/>
      <c r="I18" s="37"/>
      <c r="J18" s="44" t="s">
        <v>36</v>
      </c>
      <c r="K18" s="44"/>
      <c r="L18" s="44"/>
      <c r="M18" s="44"/>
      <c r="N18" s="44"/>
      <c r="O18" s="44"/>
      <c r="P18" s="44"/>
      <c r="Q18" s="44"/>
    </row>
    <row r="19" spans="1:17" x14ac:dyDescent="0.25">
      <c r="A19" s="54"/>
      <c r="B19" s="56"/>
      <c r="C19" s="40" t="s">
        <v>20</v>
      </c>
      <c r="D19" s="41"/>
      <c r="E19" s="20">
        <f>442+442</f>
        <v>884</v>
      </c>
      <c r="F19" s="41"/>
      <c r="G19" s="41"/>
      <c r="H19" s="41"/>
      <c r="I19" s="41"/>
      <c r="J19" s="44"/>
      <c r="K19" s="44"/>
      <c r="L19" s="44"/>
      <c r="M19" s="44"/>
      <c r="N19" s="44"/>
      <c r="O19" s="44"/>
      <c r="P19" s="44"/>
      <c r="Q19" s="44"/>
    </row>
    <row r="20" spans="1:17" x14ac:dyDescent="0.25">
      <c r="A20" s="54"/>
      <c r="B20" s="56"/>
      <c r="C20" s="42"/>
      <c r="D20" s="43"/>
      <c r="E20" s="43"/>
      <c r="F20" s="43"/>
      <c r="G20" s="43"/>
      <c r="H20" s="43"/>
      <c r="I20" s="43"/>
      <c r="J20" s="44"/>
      <c r="K20" s="44"/>
      <c r="L20" s="44"/>
      <c r="M20" s="44"/>
      <c r="N20" s="44"/>
      <c r="O20" s="44"/>
      <c r="P20" s="44"/>
      <c r="Q20" s="44"/>
    </row>
    <row r="21" spans="1:17" x14ac:dyDescent="0.25">
      <c r="A21" s="54"/>
      <c r="B21" s="56"/>
      <c r="C21" s="42" t="s">
        <v>24</v>
      </c>
      <c r="D21" s="43"/>
      <c r="E21" s="21">
        <v>20</v>
      </c>
      <c r="F21" s="43"/>
      <c r="G21" s="43"/>
      <c r="H21" s="43"/>
      <c r="I21" s="43"/>
      <c r="J21" s="44"/>
      <c r="K21" s="44"/>
      <c r="L21" s="44"/>
      <c r="M21" s="44"/>
      <c r="N21" s="44"/>
      <c r="O21" s="44"/>
      <c r="P21" s="44"/>
      <c r="Q21" s="44"/>
    </row>
    <row r="22" spans="1:17" ht="15.75" thickBot="1" x14ac:dyDescent="0.3">
      <c r="A22" s="54"/>
      <c r="B22" s="56"/>
      <c r="C22" s="36"/>
      <c r="D22" s="37"/>
      <c r="E22" s="37"/>
      <c r="F22" s="37"/>
      <c r="G22" s="37"/>
      <c r="H22" s="37"/>
      <c r="I22" s="37"/>
      <c r="J22" s="44"/>
      <c r="K22" s="44"/>
      <c r="L22" s="44"/>
      <c r="M22" s="44"/>
      <c r="N22" s="44"/>
      <c r="O22" s="44"/>
      <c r="P22" s="44"/>
      <c r="Q22" s="44"/>
    </row>
    <row r="23" spans="1:17" x14ac:dyDescent="0.25">
      <c r="A23" s="54"/>
      <c r="B23" s="38" t="s">
        <v>26</v>
      </c>
      <c r="C23" s="40"/>
      <c r="D23" s="41"/>
      <c r="E23" s="41"/>
      <c r="F23" s="41"/>
      <c r="G23" s="41"/>
      <c r="H23" s="41"/>
      <c r="I23" s="41"/>
      <c r="J23" s="44"/>
      <c r="K23" s="44"/>
      <c r="L23" s="44"/>
      <c r="M23" s="44"/>
      <c r="N23" s="44"/>
      <c r="O23" s="44"/>
      <c r="P23" s="44"/>
      <c r="Q23" s="44"/>
    </row>
    <row r="24" spans="1:17" x14ac:dyDescent="0.25">
      <c r="A24" s="54"/>
      <c r="B24" s="39"/>
      <c r="C24" s="42" t="s">
        <v>27</v>
      </c>
      <c r="D24" s="43"/>
      <c r="E24" s="22">
        <v>23</v>
      </c>
      <c r="F24" s="6" t="s">
        <v>9</v>
      </c>
      <c r="G24" s="2">
        <v>2.21</v>
      </c>
      <c r="H24" s="7" t="s">
        <v>10</v>
      </c>
      <c r="I24" s="15">
        <f>SUM(E19,E21)/E24*G24</f>
        <v>86.86260869565217</v>
      </c>
      <c r="J24" s="44" t="s">
        <v>37</v>
      </c>
      <c r="K24" s="44"/>
      <c r="L24" s="44"/>
      <c r="M24" s="44"/>
      <c r="N24" s="44"/>
      <c r="O24" s="44"/>
      <c r="P24" s="44"/>
      <c r="Q24" s="44"/>
    </row>
    <row r="25" spans="1:17" x14ac:dyDescent="0.25">
      <c r="A25" s="54"/>
      <c r="B25" s="39"/>
      <c r="C25" s="9"/>
      <c r="D25" s="3"/>
      <c r="E25" s="46" t="s">
        <v>28</v>
      </c>
      <c r="F25" s="3"/>
      <c r="G25" s="48" t="s">
        <v>29</v>
      </c>
      <c r="H25" s="7"/>
      <c r="I25" s="16" t="s">
        <v>13</v>
      </c>
      <c r="J25" s="44"/>
      <c r="K25" s="44"/>
      <c r="L25" s="44"/>
      <c r="M25" s="44"/>
      <c r="N25" s="44"/>
      <c r="O25" s="44"/>
      <c r="P25" s="44"/>
      <c r="Q25" s="44"/>
    </row>
    <row r="26" spans="1:17" ht="17.45" customHeight="1" x14ac:dyDescent="0.25">
      <c r="A26" s="54"/>
      <c r="B26" s="39"/>
      <c r="C26" s="9"/>
      <c r="D26" s="3"/>
      <c r="E26" s="47"/>
      <c r="F26" s="3"/>
      <c r="G26" s="49"/>
      <c r="H26" s="3"/>
      <c r="I26" s="23"/>
      <c r="J26" s="44"/>
      <c r="K26" s="44"/>
      <c r="L26" s="44"/>
      <c r="M26" s="44"/>
      <c r="N26" s="44"/>
      <c r="O26" s="44"/>
      <c r="P26" s="44"/>
      <c r="Q26" s="44"/>
    </row>
    <row r="27" spans="1:17" ht="23.45" customHeight="1" thickBot="1" x14ac:dyDescent="0.3">
      <c r="A27" s="54"/>
      <c r="B27" s="39"/>
      <c r="C27" s="42"/>
      <c r="D27" s="43"/>
      <c r="E27" s="43"/>
      <c r="F27" s="43"/>
      <c r="G27" s="43"/>
      <c r="H27" s="43"/>
      <c r="I27" s="43"/>
      <c r="J27" s="45"/>
      <c r="K27" s="45"/>
      <c r="L27" s="45"/>
      <c r="M27" s="45"/>
      <c r="N27" s="45"/>
      <c r="O27" s="45"/>
      <c r="P27" s="45"/>
      <c r="Q27" s="45"/>
    </row>
    <row r="28" spans="1:17" ht="16.5" thickBot="1" x14ac:dyDescent="0.3">
      <c r="A28" s="55"/>
      <c r="B28" s="26"/>
      <c r="C28" s="32" t="s">
        <v>30</v>
      </c>
      <c r="D28" s="33"/>
      <c r="E28" s="33"/>
      <c r="F28" s="33"/>
      <c r="G28" s="33"/>
      <c r="H28" s="24" t="s">
        <v>31</v>
      </c>
      <c r="I28" s="25">
        <f>SUM(I4+I10+I16+I24)</f>
        <v>282.85260869565218</v>
      </c>
      <c r="J28" s="27" t="s">
        <v>33</v>
      </c>
      <c r="K28" s="28"/>
      <c r="L28" s="28"/>
      <c r="M28" s="28"/>
      <c r="N28" s="28"/>
      <c r="O28" s="29" t="s">
        <v>7</v>
      </c>
      <c r="P28" s="34">
        <f>SUM(I28-Q17)</f>
        <v>-119.42739130434779</v>
      </c>
      <c r="Q28" s="35"/>
    </row>
  </sheetData>
  <sheetProtection algorithmName="SHA-512" hashValue="yuEdooS7aPInFnj9+VCmmYjmuozMZBST5EKASFPNcH7jSBD9855QmtjabyUpUB/vJugPGTjiIPgKFRyQASJ7kA==" saltValue="DhbPQzuONyo+kvDanvF3bQ==" spinCount="100000" sheet="1" objects="1" scenarios="1"/>
  <mergeCells count="46">
    <mergeCell ref="A2:Q2"/>
    <mergeCell ref="A1:H1"/>
    <mergeCell ref="I1:J1"/>
    <mergeCell ref="K1:L1"/>
    <mergeCell ref="M1:N1"/>
    <mergeCell ref="O1:Q1"/>
    <mergeCell ref="P3:Q3"/>
    <mergeCell ref="C4:D4"/>
    <mergeCell ref="K5:Q8"/>
    <mergeCell ref="C6:I6"/>
    <mergeCell ref="C7:I7"/>
    <mergeCell ref="A3:A28"/>
    <mergeCell ref="B3:B8"/>
    <mergeCell ref="C3:I3"/>
    <mergeCell ref="J3:J8"/>
    <mergeCell ref="K3:M3"/>
    <mergeCell ref="L9:Q10"/>
    <mergeCell ref="C10:D10"/>
    <mergeCell ref="C12:I14"/>
    <mergeCell ref="L13:Q13"/>
    <mergeCell ref="B15:B22"/>
    <mergeCell ref="C8:I8"/>
    <mergeCell ref="B9:B14"/>
    <mergeCell ref="C9:I9"/>
    <mergeCell ref="J9:J17"/>
    <mergeCell ref="K9:K16"/>
    <mergeCell ref="C15:I15"/>
    <mergeCell ref="C16:D17"/>
    <mergeCell ref="L16:Q16"/>
    <mergeCell ref="C18:I18"/>
    <mergeCell ref="J18:Q23"/>
    <mergeCell ref="C19:D19"/>
    <mergeCell ref="F19:I19"/>
    <mergeCell ref="C20:I20"/>
    <mergeCell ref="C21:D21"/>
    <mergeCell ref="F21:I21"/>
    <mergeCell ref="C28:G28"/>
    <mergeCell ref="P28:Q28"/>
    <mergeCell ref="C22:I22"/>
    <mergeCell ref="B23:B27"/>
    <mergeCell ref="C23:I23"/>
    <mergeCell ref="C24:D24"/>
    <mergeCell ref="J24:Q27"/>
    <mergeCell ref="E25:E26"/>
    <mergeCell ref="G25:G26"/>
    <mergeCell ref="C27:I27"/>
  </mergeCells>
  <pageMargins left="0.7" right="0.7" top="1.5" bottom="0.75" header="0.25" footer="0.3"/>
  <pageSetup scale="82" orientation="landscape" r:id="rId1"/>
  <headerFooter>
    <oddHeader>&amp;L&amp;G</oddHeader>
    <oddFooter>&amp;RDEO-Travel-CA Form</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Cost Analysis Worksheet</vt:lpstr>
      <vt:lpstr>Example 1</vt:lpstr>
      <vt:lpstr>Example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Harvey, Michelle</dc:creator>
  <cp:lastModifiedBy>Harvey, Michelle</cp:lastModifiedBy>
  <cp:lastPrinted>2016-06-28T20:30:28Z</cp:lastPrinted>
  <dcterms:created xsi:type="dcterms:W3CDTF">2016-05-24T15:48:22Z</dcterms:created>
  <dcterms:modified xsi:type="dcterms:W3CDTF">2021-11-22T15:14:10Z</dcterms:modified>
</cp:coreProperties>
</file>